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bookViews>
    <workbookView xWindow="0" yWindow="0" windowWidth="28800" windowHeight="12060"/>
  </bookViews>
  <sheets>
    <sheet name="⑤ミックス補助印なし" sheetId="1" r:id="rId1"/>
  </sheets>
  <definedNames>
    <definedName name="goB">INDIRECT(⑤ミックス補助印なし!$AB$47)</definedName>
    <definedName name="goC">INDIRECT(⑤ミックス補助印なし!$AA$47)</definedName>
    <definedName name="goE">INDIRECT(⑤ミックス補助印なし!$Z$47)</definedName>
    <definedName name="hatiB">INDIRECT(⑤ミックス補助印なし!$AB$50)</definedName>
    <definedName name="hatiC">INDIRECT(⑤ミックス補助印なし!$AA$50)</definedName>
    <definedName name="hatiE">INDIRECT(⑤ミックス補助印なし!$Z$50)</definedName>
    <definedName name="itiB">INDIRECT(⑤ミックス補助印なし!$AB$43)</definedName>
    <definedName name="itiC">INDIRECT(⑤ミックス補助印なし!$AA$43)</definedName>
    <definedName name="itiE">INDIRECT(⑤ミックス補助印なし!$Z$43)</definedName>
    <definedName name="juuB">INDIRECT(⑤ミックス補助印なし!$AB$52)</definedName>
    <definedName name="juuC">INDIRECT(⑤ミックス補助印なし!$AA$52)</definedName>
    <definedName name="juuE">INDIRECT(⑤ミックス補助印なし!$Z$52)</definedName>
    <definedName name="juuitiB">INDIRECT(⑤ミックス補助印なし!$AB$53)</definedName>
    <definedName name="juuitiC">INDIRECT(⑤ミックス補助印なし!$AA$53)</definedName>
    <definedName name="juuitiE">INDIRECT(⑤ミックス補助印なし!$Z$53)</definedName>
    <definedName name="juuniB">INDIRECT(⑤ミックス補助印なし!$AB$54)</definedName>
    <definedName name="juuniC">INDIRECT(⑤ミックス補助印なし!$AA$54)</definedName>
    <definedName name="juuniE">INDIRECT(⑤ミックス補助印なし!$Z$54)</definedName>
    <definedName name="kuB">INDIRECT(⑤ミックス補助印なし!$AB$51)</definedName>
    <definedName name="kuC">INDIRECT(⑤ミックス補助印なし!$AA$51)</definedName>
    <definedName name="kuE">INDIRECT(⑤ミックス補助印なし!$Z$51)</definedName>
    <definedName name="niB">INDIRECT(⑤ミックス補助印なし!$AB$44)</definedName>
    <definedName name="niC">INDIRECT(⑤ミックス補助印なし!$AA$44)</definedName>
    <definedName name="niE">INDIRECT(⑤ミックス補助印なし!$Z$44)</definedName>
    <definedName name="nono">⑤ミックス補助印なし!$T$40</definedName>
    <definedName name="okok">⑤ミックス補助印なし!$T$39</definedName>
    <definedName name="_xlnm.Print_Area" localSheetId="0">⑤ミックス補助印なし!$A$1:$R$54</definedName>
    <definedName name="rokuB">INDIRECT(⑤ミックス補助印なし!$AB$48)</definedName>
    <definedName name="rokuC">INDIRECT(⑤ミックス補助印なし!$AA$48)</definedName>
    <definedName name="rokuE">INDIRECT(⑤ミックス補助印なし!$Z$48)</definedName>
    <definedName name="sanB">INDIRECT(⑤ミックス補助印なし!$AB$45)</definedName>
    <definedName name="sanC">INDIRECT(⑤ミックス補助印なし!$AA$45)</definedName>
    <definedName name="sanE">INDIRECT(⑤ミックス補助印なし!$Z$45)</definedName>
    <definedName name="siB">INDIRECT(⑤ミックス補助印なし!$AB$46)</definedName>
    <definedName name="siC">INDIRECT(⑤ミックス補助印なし!$AA$46)</definedName>
    <definedName name="siE">INDIRECT(⑤ミックス補助印なし!$Z$46)</definedName>
    <definedName name="sitiB">INDIRECT(⑤ミックス補助印なし!$AB$49)</definedName>
    <definedName name="sitiC">INDIRECT(⑤ミックス補助印なし!$AA$49)</definedName>
    <definedName name="sitiE">INDIRECT(⑤ミックス補助印なし!$Z$49)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A45" i="1"/>
  <c r="AY45" i="1" s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AS54" i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7" i="1" l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<sst xmlns="http://schemas.openxmlformats.org/spreadsheetml/2006/main" count="269" uniqueCount="101">
  <si>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</si>
  <si>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</si>
  <si>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</si>
  <si>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</si>
  <si>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</si>
  <si>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</si>
  <si>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</si>
  <si>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</si>
  <si>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</si>
  <si>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</si>
  <si>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</si>
  <si>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</si>
  <si>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</si>
  <si>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</si>
  <si>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</si>
  <si>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</si>
  <si>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</si>
  <si>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</si>
  <si>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</si>
  <si>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</si>
  <si>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</si>
  <si>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</si>
  <si>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</si>
  <si>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</si>
  <si>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</si>
  <si>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</si>
  <si>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</si>
  <si>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</si>
  <si>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</si>
  <si>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</si>
  <si>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</si>
  <si>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</si>
  <si>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</si>
  <si>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</si>
  <si>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</si>
  <si>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</si>
  <si>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</si>
  <si>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</si>
  <si>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</si>
  <si>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</si>
  <si>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</si>
  <si>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</si>
  <si>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</si>
  <si>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</si>
  <si>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</si>
  <si>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</si>
  <si>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</si>
  <si>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</si>
  <si>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</si>
  <si>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</si>
  <si>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</si>
  <si>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</si>
  <si>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</si>
  <si>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</si>
  <si>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</si>
  <si>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</si>
  <si>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</si>
  <si>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</si>
  <si>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</si>
  <si>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</si>
  <si>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</si>
  <si>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</si>
  <si>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</si>
  <si>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</si>
  <si>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</si>
  <si>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</si>
  <si>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</si>
  <si>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</si>
  <si>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</si>
  <si>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</si>
  <si>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</si>
  <si>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</si>
  <si>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</si>
  <si>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</si>
  <si>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</si>
  <si>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</si>
  <si>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</si>
  <si>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</si>
  <si>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</si>
  <si>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</si>
  <si>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</si>
  <si>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</si>
  <si>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</si>
  <si>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</si>
  <si>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</si>
  <si>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</si>
  <si>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</si>
  <si>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</si>
  <si>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</si>
  <si>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</si>
  <si>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</si>
  <si>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</si>
  <si>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</si>
  <si>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</si>
  <si>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</si>
  <si>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</si>
  <si>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</si>
  <si>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</si>
  <si>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</si>
  <si>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</si>
  <si>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 補助印なし</t>
    </r>
    <rPh sb="2" eb="3">
      <t>ザン</t>
    </rPh>
    <rPh sb="4" eb="6">
      <t>ヒッサン</t>
    </rPh>
    <rPh sb="20" eb="22">
      <t>ホジョ</t>
    </rPh>
    <rPh sb="22" eb="23">
      <t>シルシ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</si>
</sst>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1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1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0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0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U13" sqref="U1:CT1048576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0.91537993907201831</v>
      </c>
      <c r="BZ1" s="40">
        <f ca="1">RANK(BY1,$BY$1:$BY$100,)</f>
        <v>2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0.39395943462560723</v>
      </c>
      <c r="CH1" s="40">
        <f ca="1">RANK(CG1,$CG$1:$CG$100,)</f>
        <v>64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0.50204344520554234</v>
      </c>
      <c r="CP1" s="40">
        <f t="shared" ref="CP1:CP64" ca="1" si="0">RANK(CO1,$CO$1:$CO$100,)</f>
        <v>50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37"/>
      <c r="Y2" s="56" t="s">
        <v>17</v>
      </c>
      <c r="Z2" s="41">
        <f ca="1">IF(AND(BC2&lt;0,AP2&lt;9),AP2+1,AP2)</f>
        <v>2</v>
      </c>
      <c r="AA2" s="41">
        <f ca="1">AQ2</f>
        <v>6</v>
      </c>
      <c r="AB2" s="41">
        <f ca="1">AR2</f>
        <v>4</v>
      </c>
      <c r="AC2" s="37"/>
      <c r="AD2" s="41">
        <f ca="1">IF(AND(BC2&lt;0,AP2=9),AT2-1,AT2)</f>
        <v>0</v>
      </c>
      <c r="AE2" s="41">
        <f ca="1">AU2</f>
        <v>3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264</v>
      </c>
      <c r="AJ2" s="61" t="s">
        <v>20</v>
      </c>
      <c r="AK2" s="41">
        <f ca="1">AD2*100+AE2*10+AF2</f>
        <v>39</v>
      </c>
      <c r="AL2" s="61" t="s">
        <v>21</v>
      </c>
      <c r="AM2" s="41">
        <f t="shared" ref="AM2:AM13" ca="1" si="1">AI2-AK2</f>
        <v>225</v>
      </c>
      <c r="AN2" s="37"/>
      <c r="AO2" s="56" t="s">
        <v>17</v>
      </c>
      <c r="AP2" s="83">
        <f ca="1">VLOOKUP($BZ1,$CB$1:$CD$101,2,FALSE)</f>
        <v>2</v>
      </c>
      <c r="AQ2" s="83">
        <f ca="1">VLOOKUP($CH1,$CJ$1:$CL$101,2,FALSE)</f>
        <v>6</v>
      </c>
      <c r="AR2" s="83">
        <f ca="1">VLOOKUP($CP1,$CR$1:$CT$101,2,FALSE)</f>
        <v>4</v>
      </c>
      <c r="AS2" s="37"/>
      <c r="AT2" s="83">
        <f ca="1">VLOOKUP($BZ1,$CB$1:$CD$101,3,FALSE)</f>
        <v>0</v>
      </c>
      <c r="AU2" s="83">
        <f ca="1">VLOOKUP($CH1,$CJ$1:$CL$101,3,FALSE)</f>
        <v>3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264</v>
      </c>
      <c r="AZ2" s="61" t="s">
        <v>20</v>
      </c>
      <c r="BA2" s="41">
        <f ca="1">AT2*100+AU2*10+AV2</f>
        <v>39</v>
      </c>
      <c r="BB2" s="61" t="s">
        <v>21</v>
      </c>
      <c r="BC2" s="41">
        <f t="shared" ref="BC2:BC13" ca="1" si="2">AY2-BA2</f>
        <v>225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2.6780215057578993E-2</v>
      </c>
      <c r="BZ2" s="40">
        <f t="shared" ref="BZ2:BZ18" ca="1" si="4">RANK(BY2,$BY$1:$BY$100,)</f>
        <v>18</v>
      </c>
      <c r="CA2" s="17"/>
      <c r="CB2" s="37">
        <v>2</v>
      </c>
      <c r="CC2" s="37">
        <v>2</v>
      </c>
      <c r="CD2" s="37">
        <v>0</v>
      </c>
      <c r="CG2" s="39">
        <f t="shared" ref="CG2:CG65" ca="1" si="5">RAND()</f>
        <v>0.31949665140431693</v>
      </c>
      <c r="CH2" s="40">
        <f t="shared" ref="CH2:CH65" ca="1" si="6">RANK(CG2,$CG$1:$CG$100,)</f>
        <v>70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0.97739567875681954</v>
      </c>
      <c r="CP2" s="40">
        <f t="shared" ca="1" si="0"/>
        <v>2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9</v>
      </c>
      <c r="AA3" s="41">
        <f t="shared" ref="AA3:AA13" ca="1" si="9">AQ3</f>
        <v>6</v>
      </c>
      <c r="AB3" s="41">
        <f t="shared" ref="AB3:AB13" ca="1" si="10">AR3</f>
        <v>0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9</v>
      </c>
      <c r="AF3" s="41">
        <f t="shared" ref="AF3:AF13" ca="1" si="13">IF(BA3=0,RANDBETWEEN(1,9),AV3)</f>
        <v>1</v>
      </c>
      <c r="AG3" s="37"/>
      <c r="AH3" s="56" t="s">
        <v>3</v>
      </c>
      <c r="AI3" s="41">
        <f t="shared" ref="AI3:AI13" ca="1" si="14">Z3*100+AA3*10+AB3</f>
        <v>960</v>
      </c>
      <c r="AJ3" s="61" t="s">
        <v>20</v>
      </c>
      <c r="AK3" s="41">
        <f t="shared" ref="AK3:AK13" ca="1" si="15">AD3*100+AE3*10+AF3</f>
        <v>91</v>
      </c>
      <c r="AL3" s="61" t="s">
        <v>21</v>
      </c>
      <c r="AM3" s="41">
        <f t="shared" ca="1" si="1"/>
        <v>869</v>
      </c>
      <c r="AN3" s="37"/>
      <c r="AO3" s="56" t="s">
        <v>3</v>
      </c>
      <c r="AP3" s="83">
        <f t="shared" ref="AP3:AP13" ca="1" si="16">VLOOKUP($BZ2,$CB$1:$CD$101,2,FALSE)</f>
        <v>9</v>
      </c>
      <c r="AQ3" s="83">
        <f t="shared" ref="AQ3:AQ13" ca="1" si="17">VLOOKUP($CH2,$CJ$1:$CL$101,2,FALSE)</f>
        <v>6</v>
      </c>
      <c r="AR3" s="83">
        <f t="shared" ref="AR3:AR13" ca="1" si="18">VLOOKUP($CP2,$CR$1:$CT$101,2,FALSE)</f>
        <v>0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9</v>
      </c>
      <c r="AV3" s="83">
        <f t="shared" ref="AV3:AV13" ca="1" si="21">VLOOKUP($CP2,$CR$1:$CT$101,3,FALSE)</f>
        <v>1</v>
      </c>
      <c r="AW3" s="37"/>
      <c r="AX3" s="56" t="s">
        <v>3</v>
      </c>
      <c r="AY3" s="41">
        <f t="shared" ref="AY3:AY13" ca="1" si="22">AP3*100+AQ3*10+AR3</f>
        <v>960</v>
      </c>
      <c r="AZ3" s="61" t="s">
        <v>20</v>
      </c>
      <c r="BA3" s="41">
        <f t="shared" ref="BA3:BA13" ca="1" si="23">AT3*100+AU3*10+AV3</f>
        <v>91</v>
      </c>
      <c r="BB3" s="61" t="s">
        <v>21</v>
      </c>
      <c r="BC3" s="41">
        <f t="shared" ca="1" si="2"/>
        <v>869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0.49062375685609705</v>
      </c>
      <c r="BZ3" s="40">
        <f t="shared" ca="1" si="4"/>
        <v>11</v>
      </c>
      <c r="CA3" s="17"/>
      <c r="CB3" s="37">
        <v>3</v>
      </c>
      <c r="CC3" s="37">
        <v>3</v>
      </c>
      <c r="CD3" s="37">
        <v>0</v>
      </c>
      <c r="CG3" s="39">
        <f t="shared" ca="1" si="5"/>
        <v>9.5310862290084897E-2</v>
      </c>
      <c r="CH3" s="40">
        <f t="shared" ca="1" si="6"/>
        <v>94</v>
      </c>
      <c r="CI3" s="17"/>
      <c r="CJ3" s="37">
        <v>3</v>
      </c>
      <c r="CK3" s="37">
        <v>0</v>
      </c>
      <c r="CL3" s="37">
        <v>2</v>
      </c>
      <c r="CO3" s="39">
        <f t="shared" ca="1" si="7"/>
        <v>0.44175058410209633</v>
      </c>
      <c r="CP3" s="40">
        <f t="shared" ca="1" si="0"/>
        <v>55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2</v>
      </c>
      <c r="AA4" s="41">
        <f t="shared" ca="1" si="9"/>
        <v>9</v>
      </c>
      <c r="AB4" s="41">
        <f t="shared" ca="1" si="10"/>
        <v>5</v>
      </c>
      <c r="AC4" s="37"/>
      <c r="AD4" s="41">
        <f t="shared" ca="1" si="11"/>
        <v>0</v>
      </c>
      <c r="AE4" s="41">
        <f t="shared" ca="1" si="12"/>
        <v>3</v>
      </c>
      <c r="AF4" s="41">
        <f t="shared" ca="1" si="13"/>
        <v>4</v>
      </c>
      <c r="AG4" s="37"/>
      <c r="AH4" s="56" t="s">
        <v>18</v>
      </c>
      <c r="AI4" s="41">
        <f t="shared" ca="1" si="14"/>
        <v>295</v>
      </c>
      <c r="AJ4" s="61" t="s">
        <v>20</v>
      </c>
      <c r="AK4" s="41">
        <f t="shared" ca="1" si="15"/>
        <v>34</v>
      </c>
      <c r="AL4" s="61" t="s">
        <v>21</v>
      </c>
      <c r="AM4" s="41">
        <f t="shared" ca="1" si="1"/>
        <v>261</v>
      </c>
      <c r="AN4" s="37"/>
      <c r="AO4" s="56" t="s">
        <v>18</v>
      </c>
      <c r="AP4" s="83">
        <f t="shared" ca="1" si="16"/>
        <v>2</v>
      </c>
      <c r="AQ4" s="83">
        <f t="shared" ca="1" si="17"/>
        <v>9</v>
      </c>
      <c r="AR4" s="83">
        <f t="shared" ca="1" si="18"/>
        <v>5</v>
      </c>
      <c r="AS4" s="37"/>
      <c r="AT4" s="83">
        <f t="shared" ca="1" si="19"/>
        <v>0</v>
      </c>
      <c r="AU4" s="83">
        <f t="shared" ca="1" si="20"/>
        <v>3</v>
      </c>
      <c r="AV4" s="83">
        <f t="shared" ca="1" si="21"/>
        <v>4</v>
      </c>
      <c r="AW4" s="37"/>
      <c r="AX4" s="56" t="s">
        <v>18</v>
      </c>
      <c r="AY4" s="41">
        <f t="shared" ca="1" si="22"/>
        <v>295</v>
      </c>
      <c r="AZ4" s="61" t="s">
        <v>20</v>
      </c>
      <c r="BA4" s="41">
        <f t="shared" ca="1" si="23"/>
        <v>34</v>
      </c>
      <c r="BB4" s="61" t="s">
        <v>21</v>
      </c>
      <c r="BC4" s="41">
        <f t="shared" ca="1" si="2"/>
        <v>261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0.29400673386993625</v>
      </c>
      <c r="BZ4" s="40">
        <f t="shared" ca="1" si="4"/>
        <v>15</v>
      </c>
      <c r="CA4" s="17"/>
      <c r="CB4" s="37">
        <v>4</v>
      </c>
      <c r="CC4" s="37">
        <v>4</v>
      </c>
      <c r="CD4" s="37">
        <v>0</v>
      </c>
      <c r="CG4" s="39">
        <f t="shared" ca="1" si="5"/>
        <v>0.35593265953791653</v>
      </c>
      <c r="CH4" s="40">
        <f t="shared" ca="1" si="6"/>
        <v>67</v>
      </c>
      <c r="CI4" s="17"/>
      <c r="CJ4" s="37">
        <v>4</v>
      </c>
      <c r="CK4" s="37">
        <v>0</v>
      </c>
      <c r="CL4" s="37">
        <v>3</v>
      </c>
      <c r="CO4" s="39">
        <f t="shared" ca="1" si="7"/>
        <v>0.14487762703138551</v>
      </c>
      <c r="CP4" s="40">
        <f t="shared" ca="1" si="0"/>
        <v>85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6</v>
      </c>
      <c r="AA5" s="41">
        <f t="shared" ca="1" si="9"/>
        <v>6</v>
      </c>
      <c r="AB5" s="41">
        <f t="shared" ca="1" si="10"/>
        <v>8</v>
      </c>
      <c r="AC5" s="37"/>
      <c r="AD5" s="41">
        <f t="shared" ca="1" si="11"/>
        <v>0</v>
      </c>
      <c r="AE5" s="41">
        <f t="shared" ca="1" si="12"/>
        <v>6</v>
      </c>
      <c r="AF5" s="41">
        <f t="shared" ca="1" si="13"/>
        <v>4</v>
      </c>
      <c r="AG5" s="37"/>
      <c r="AH5" s="56" t="s">
        <v>7</v>
      </c>
      <c r="AI5" s="41">
        <f t="shared" ca="1" si="14"/>
        <v>668</v>
      </c>
      <c r="AJ5" s="61" t="s">
        <v>20</v>
      </c>
      <c r="AK5" s="41">
        <f t="shared" ca="1" si="15"/>
        <v>64</v>
      </c>
      <c r="AL5" s="61" t="s">
        <v>21</v>
      </c>
      <c r="AM5" s="41">
        <f t="shared" ca="1" si="1"/>
        <v>604</v>
      </c>
      <c r="AN5" s="37"/>
      <c r="AO5" s="56" t="s">
        <v>7</v>
      </c>
      <c r="AP5" s="83">
        <f t="shared" ca="1" si="16"/>
        <v>6</v>
      </c>
      <c r="AQ5" s="83">
        <f t="shared" ca="1" si="17"/>
        <v>6</v>
      </c>
      <c r="AR5" s="83">
        <f t="shared" ca="1" si="18"/>
        <v>8</v>
      </c>
      <c r="AS5" s="37"/>
      <c r="AT5" s="83">
        <f t="shared" ca="1" si="19"/>
        <v>0</v>
      </c>
      <c r="AU5" s="83">
        <f t="shared" ca="1" si="20"/>
        <v>6</v>
      </c>
      <c r="AV5" s="83">
        <f t="shared" ca="1" si="21"/>
        <v>4</v>
      </c>
      <c r="AW5" s="37"/>
      <c r="AX5" s="56" t="s">
        <v>7</v>
      </c>
      <c r="AY5" s="41">
        <f t="shared" ca="1" si="22"/>
        <v>668</v>
      </c>
      <c r="AZ5" s="61" t="s">
        <v>20</v>
      </c>
      <c r="BA5" s="41">
        <f t="shared" ca="1" si="23"/>
        <v>64</v>
      </c>
      <c r="BB5" s="61" t="s">
        <v>21</v>
      </c>
      <c r="BC5" s="41">
        <f t="shared" ca="1" si="2"/>
        <v>604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0.73811224255623276</v>
      </c>
      <c r="BZ5" s="40">
        <f t="shared" ca="1" si="4"/>
        <v>6</v>
      </c>
      <c r="CA5" s="17"/>
      <c r="CB5" s="37">
        <v>5</v>
      </c>
      <c r="CC5" s="37">
        <v>5</v>
      </c>
      <c r="CD5" s="37">
        <v>0</v>
      </c>
      <c r="CG5" s="39">
        <f t="shared" ca="1" si="5"/>
        <v>0.27781901754060145</v>
      </c>
      <c r="CH5" s="40">
        <f t="shared" ca="1" si="6"/>
        <v>73</v>
      </c>
      <c r="CI5" s="17"/>
      <c r="CJ5" s="37">
        <v>5</v>
      </c>
      <c r="CK5" s="37">
        <v>0</v>
      </c>
      <c r="CL5" s="37">
        <v>4</v>
      </c>
      <c r="CO5" s="39">
        <f t="shared" ca="1" si="7"/>
        <v>0.52562042159059363</v>
      </c>
      <c r="CP5" s="40">
        <f t="shared" ca="1" si="0"/>
        <v>47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2</v>
      </c>
      <c r="D6" s="154">
        <f ca="1">AA2</f>
        <v>6</v>
      </c>
      <c r="E6" s="154">
        <f ca="1">AB2</f>
        <v>4</v>
      </c>
      <c r="F6" s="8"/>
      <c r="G6" s="9"/>
      <c r="H6" s="151"/>
      <c r="I6" s="154">
        <f ca="1">Z3</f>
        <v>9</v>
      </c>
      <c r="J6" s="154">
        <f ca="1">AA3</f>
        <v>6</v>
      </c>
      <c r="K6" s="154">
        <f ca="1">AB3</f>
        <v>0</v>
      </c>
      <c r="L6" s="8"/>
      <c r="M6" s="9"/>
      <c r="N6" s="151"/>
      <c r="O6" s="154">
        <f ca="1">Z4</f>
        <v>2</v>
      </c>
      <c r="P6" s="154">
        <f ca="1">AA4</f>
        <v>9</v>
      </c>
      <c r="Q6" s="154">
        <f ca="1">AB4</f>
        <v>5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6</v>
      </c>
      <c r="AA6" s="41">
        <f t="shared" ca="1" si="9"/>
        <v>7</v>
      </c>
      <c r="AB6" s="41">
        <f t="shared" ca="1" si="10"/>
        <v>4</v>
      </c>
      <c r="AC6" s="37"/>
      <c r="AD6" s="41">
        <f t="shared" ca="1" si="11"/>
        <v>0</v>
      </c>
      <c r="AE6" s="41">
        <f t="shared" ca="1" si="12"/>
        <v>2</v>
      </c>
      <c r="AF6" s="41">
        <f t="shared" ca="1" si="13"/>
        <v>6</v>
      </c>
      <c r="AG6" s="37"/>
      <c r="AH6" s="56" t="s">
        <v>6</v>
      </c>
      <c r="AI6" s="41">
        <f t="shared" ca="1" si="14"/>
        <v>674</v>
      </c>
      <c r="AJ6" s="61" t="s">
        <v>20</v>
      </c>
      <c r="AK6" s="41">
        <f t="shared" ca="1" si="15"/>
        <v>26</v>
      </c>
      <c r="AL6" s="61" t="s">
        <v>21</v>
      </c>
      <c r="AM6" s="41">
        <f t="shared" ca="1" si="1"/>
        <v>648</v>
      </c>
      <c r="AN6" s="37"/>
      <c r="AO6" s="56" t="s">
        <v>6</v>
      </c>
      <c r="AP6" s="83">
        <f t="shared" ca="1" si="16"/>
        <v>6</v>
      </c>
      <c r="AQ6" s="83">
        <f t="shared" ca="1" si="17"/>
        <v>7</v>
      </c>
      <c r="AR6" s="83">
        <f t="shared" ca="1" si="18"/>
        <v>4</v>
      </c>
      <c r="AS6" s="37"/>
      <c r="AT6" s="83">
        <f t="shared" ca="1" si="19"/>
        <v>0</v>
      </c>
      <c r="AU6" s="83">
        <f t="shared" ca="1" si="20"/>
        <v>2</v>
      </c>
      <c r="AV6" s="83">
        <f t="shared" ca="1" si="21"/>
        <v>6</v>
      </c>
      <c r="AW6" s="37"/>
      <c r="AX6" s="56" t="s">
        <v>6</v>
      </c>
      <c r="AY6" s="41">
        <f t="shared" ca="1" si="22"/>
        <v>674</v>
      </c>
      <c r="AZ6" s="61" t="s">
        <v>20</v>
      </c>
      <c r="BA6" s="41">
        <f t="shared" ca="1" si="23"/>
        <v>26</v>
      </c>
      <c r="BB6" s="61" t="s">
        <v>21</v>
      </c>
      <c r="BC6" s="41">
        <f t="shared" ca="1" si="2"/>
        <v>648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0.1608598393181031</v>
      </c>
      <c r="BZ6" s="40">
        <f t="shared" ca="1" si="4"/>
        <v>16</v>
      </c>
      <c r="CA6" s="17"/>
      <c r="CB6" s="37">
        <v>6</v>
      </c>
      <c r="CC6" s="37">
        <v>6</v>
      </c>
      <c r="CD6" s="37">
        <v>0</v>
      </c>
      <c r="CG6" s="39">
        <f t="shared" ca="1" si="5"/>
        <v>0.77019250438594566</v>
      </c>
      <c r="CH6" s="40">
        <f t="shared" ca="1" si="6"/>
        <v>21</v>
      </c>
      <c r="CI6" s="17"/>
      <c r="CJ6" s="37">
        <v>6</v>
      </c>
      <c r="CK6" s="37">
        <v>0</v>
      </c>
      <c r="CL6" s="37">
        <v>5</v>
      </c>
      <c r="CO6" s="39">
        <f t="shared" ca="1" si="7"/>
        <v>0.66408739958391494</v>
      </c>
      <c r="CP6" s="40">
        <f t="shared" ca="1" si="0"/>
        <v>35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3</v>
      </c>
      <c r="E7" s="152">
        <f ca="1">AF2</f>
        <v>9</v>
      </c>
      <c r="F7" s="8"/>
      <c r="G7" s="9"/>
      <c r="H7" s="152" t="s">
        <v>20</v>
      </c>
      <c r="I7" s="152">
        <f ca="1">AD3</f>
        <v>0</v>
      </c>
      <c r="J7" s="152">
        <f ca="1">AE3</f>
        <v>9</v>
      </c>
      <c r="K7" s="152">
        <f ca="1">AF3</f>
        <v>1</v>
      </c>
      <c r="L7" s="8"/>
      <c r="M7" s="9"/>
      <c r="N7" s="152" t="s">
        <v>20</v>
      </c>
      <c r="O7" s="152">
        <f ca="1">AD4</f>
        <v>0</v>
      </c>
      <c r="P7" s="152">
        <f ca="1">AE4</f>
        <v>3</v>
      </c>
      <c r="Q7" s="152">
        <f ca="1">AF4</f>
        <v>4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7</v>
      </c>
      <c r="AA7" s="41">
        <f t="shared" ca="1" si="9"/>
        <v>2</v>
      </c>
      <c r="AB7" s="41">
        <f t="shared" ca="1" si="10"/>
        <v>3</v>
      </c>
      <c r="AC7" s="37"/>
      <c r="AD7" s="41">
        <f t="shared" ca="1" si="11"/>
        <v>0</v>
      </c>
      <c r="AE7" s="41">
        <f t="shared" ca="1" si="12"/>
        <v>0</v>
      </c>
      <c r="AF7" s="41">
        <f t="shared" ca="1" si="13"/>
        <v>4</v>
      </c>
      <c r="AG7" s="37"/>
      <c r="AH7" s="56" t="s">
        <v>5</v>
      </c>
      <c r="AI7" s="41">
        <f t="shared" ca="1" si="14"/>
        <v>723</v>
      </c>
      <c r="AJ7" s="61" t="s">
        <v>20</v>
      </c>
      <c r="AK7" s="41">
        <f t="shared" ca="1" si="15"/>
        <v>4</v>
      </c>
      <c r="AL7" s="61" t="s">
        <v>21</v>
      </c>
      <c r="AM7" s="41">
        <f t="shared" ca="1" si="1"/>
        <v>719</v>
      </c>
      <c r="AN7" s="37"/>
      <c r="AO7" s="56" t="s">
        <v>5</v>
      </c>
      <c r="AP7" s="83">
        <f t="shared" ca="1" si="16"/>
        <v>7</v>
      </c>
      <c r="AQ7" s="83">
        <f t="shared" ca="1" si="17"/>
        <v>2</v>
      </c>
      <c r="AR7" s="83">
        <f t="shared" ca="1" si="18"/>
        <v>3</v>
      </c>
      <c r="AS7" s="37"/>
      <c r="AT7" s="83">
        <f t="shared" ca="1" si="19"/>
        <v>0</v>
      </c>
      <c r="AU7" s="83">
        <f t="shared" ca="1" si="20"/>
        <v>0</v>
      </c>
      <c r="AV7" s="83">
        <f t="shared" ca="1" si="21"/>
        <v>4</v>
      </c>
      <c r="AW7" s="37"/>
      <c r="AX7" s="56" t="s">
        <v>5</v>
      </c>
      <c r="AY7" s="41">
        <f t="shared" ca="1" si="22"/>
        <v>723</v>
      </c>
      <c r="AZ7" s="61" t="s">
        <v>20</v>
      </c>
      <c r="BA7" s="41">
        <f t="shared" ca="1" si="23"/>
        <v>4</v>
      </c>
      <c r="BB7" s="61" t="s">
        <v>21</v>
      </c>
      <c r="BC7" s="41">
        <f t="shared" ca="1" si="2"/>
        <v>719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0.560235603497098</v>
      </c>
      <c r="BZ7" s="40">
        <f t="shared" ca="1" si="4"/>
        <v>10</v>
      </c>
      <c r="CA7" s="17"/>
      <c r="CB7" s="37">
        <v>7</v>
      </c>
      <c r="CC7" s="37">
        <v>7</v>
      </c>
      <c r="CD7" s="37">
        <v>0</v>
      </c>
      <c r="CG7" s="39">
        <f t="shared" ca="1" si="5"/>
        <v>0.56887284064541033</v>
      </c>
      <c r="CH7" s="40">
        <f t="shared" ca="1" si="6"/>
        <v>49</v>
      </c>
      <c r="CI7" s="17"/>
      <c r="CJ7" s="37">
        <v>7</v>
      </c>
      <c r="CK7" s="37">
        <v>0</v>
      </c>
      <c r="CL7" s="37">
        <v>6</v>
      </c>
      <c r="CO7" s="39">
        <f t="shared" ca="1" si="7"/>
        <v>0.15913681848906946</v>
      </c>
      <c r="CP7" s="40">
        <f t="shared" ca="1" si="0"/>
        <v>81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4</v>
      </c>
      <c r="AB8" s="41">
        <f t="shared" ca="1" si="10"/>
        <v>8</v>
      </c>
      <c r="AC8" s="37"/>
      <c r="AD8" s="41">
        <f t="shared" ca="1" si="11"/>
        <v>0</v>
      </c>
      <c r="AE8" s="41">
        <f t="shared" ca="1" si="12"/>
        <v>8</v>
      </c>
      <c r="AF8" s="41">
        <f t="shared" ca="1" si="13"/>
        <v>0</v>
      </c>
      <c r="AG8" s="37"/>
      <c r="AH8" s="56" t="s">
        <v>8</v>
      </c>
      <c r="AI8" s="41">
        <f t="shared" ca="1" si="14"/>
        <v>148</v>
      </c>
      <c r="AJ8" s="61" t="s">
        <v>20</v>
      </c>
      <c r="AK8" s="41">
        <f t="shared" ca="1" si="15"/>
        <v>80</v>
      </c>
      <c r="AL8" s="61" t="s">
        <v>21</v>
      </c>
      <c r="AM8" s="41">
        <f t="shared" ca="1" si="1"/>
        <v>68</v>
      </c>
      <c r="AN8" s="37"/>
      <c r="AO8" s="56" t="s">
        <v>8</v>
      </c>
      <c r="AP8" s="83">
        <f t="shared" ca="1" si="16"/>
        <v>1</v>
      </c>
      <c r="AQ8" s="83">
        <f t="shared" ca="1" si="17"/>
        <v>4</v>
      </c>
      <c r="AR8" s="83">
        <f t="shared" ca="1" si="18"/>
        <v>8</v>
      </c>
      <c r="AS8" s="37"/>
      <c r="AT8" s="83">
        <f t="shared" ca="1" si="19"/>
        <v>0</v>
      </c>
      <c r="AU8" s="83">
        <f t="shared" ca="1" si="20"/>
        <v>8</v>
      </c>
      <c r="AV8" s="83">
        <f t="shared" ca="1" si="21"/>
        <v>0</v>
      </c>
      <c r="AW8" s="37"/>
      <c r="AX8" s="56" t="s">
        <v>8</v>
      </c>
      <c r="AY8" s="41">
        <f t="shared" ca="1" si="22"/>
        <v>148</v>
      </c>
      <c r="AZ8" s="61" t="s">
        <v>20</v>
      </c>
      <c r="BA8" s="41">
        <f t="shared" ca="1" si="23"/>
        <v>80</v>
      </c>
      <c r="BB8" s="61" t="s">
        <v>21</v>
      </c>
      <c r="BC8" s="41">
        <f t="shared" ca="1" si="2"/>
        <v>68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0.14485501639090337</v>
      </c>
      <c r="BZ8" s="40">
        <f t="shared" ca="1" si="4"/>
        <v>17</v>
      </c>
      <c r="CA8" s="17"/>
      <c r="CB8" s="37">
        <v>8</v>
      </c>
      <c r="CC8" s="37">
        <v>8</v>
      </c>
      <c r="CD8" s="37">
        <v>0</v>
      </c>
      <c r="CG8" s="39">
        <f t="shared" ca="1" si="5"/>
        <v>0.44939123594515817</v>
      </c>
      <c r="CH8" s="40">
        <f t="shared" ca="1" si="6"/>
        <v>59</v>
      </c>
      <c r="CI8" s="17"/>
      <c r="CJ8" s="37">
        <v>8</v>
      </c>
      <c r="CK8" s="37">
        <v>0</v>
      </c>
      <c r="CL8" s="37">
        <v>7</v>
      </c>
      <c r="CO8" s="39">
        <f t="shared" ca="1" si="7"/>
        <v>0.79554781771356597</v>
      </c>
      <c r="CP8" s="40">
        <f t="shared" ca="1" si="0"/>
        <v>22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8</v>
      </c>
      <c r="AA9" s="41">
        <f t="shared" ca="1" si="9"/>
        <v>5</v>
      </c>
      <c r="AB9" s="41">
        <f t="shared" ca="1" si="10"/>
        <v>2</v>
      </c>
      <c r="AC9" s="37"/>
      <c r="AD9" s="41">
        <f t="shared" ca="1" si="11"/>
        <v>0</v>
      </c>
      <c r="AE9" s="41">
        <f t="shared" ca="1" si="12"/>
        <v>8</v>
      </c>
      <c r="AF9" s="41">
        <f t="shared" ca="1" si="13"/>
        <v>1</v>
      </c>
      <c r="AG9" s="37"/>
      <c r="AH9" s="56" t="s">
        <v>9</v>
      </c>
      <c r="AI9" s="41">
        <f t="shared" ca="1" si="14"/>
        <v>852</v>
      </c>
      <c r="AJ9" s="61" t="s">
        <v>20</v>
      </c>
      <c r="AK9" s="41">
        <f t="shared" ca="1" si="15"/>
        <v>81</v>
      </c>
      <c r="AL9" s="61" t="s">
        <v>21</v>
      </c>
      <c r="AM9" s="41">
        <f t="shared" ca="1" si="1"/>
        <v>771</v>
      </c>
      <c r="AN9" s="37"/>
      <c r="AO9" s="56" t="s">
        <v>9</v>
      </c>
      <c r="AP9" s="83">
        <f t="shared" ca="1" si="16"/>
        <v>8</v>
      </c>
      <c r="AQ9" s="83">
        <f t="shared" ca="1" si="17"/>
        <v>5</v>
      </c>
      <c r="AR9" s="83">
        <f t="shared" ca="1" si="18"/>
        <v>2</v>
      </c>
      <c r="AS9" s="37"/>
      <c r="AT9" s="83">
        <f t="shared" ca="1" si="19"/>
        <v>0</v>
      </c>
      <c r="AU9" s="83">
        <f t="shared" ca="1" si="20"/>
        <v>8</v>
      </c>
      <c r="AV9" s="83">
        <f t="shared" ca="1" si="21"/>
        <v>1</v>
      </c>
      <c r="AW9" s="37"/>
      <c r="AX9" s="56" t="s">
        <v>9</v>
      </c>
      <c r="AY9" s="41">
        <f t="shared" ca="1" si="22"/>
        <v>852</v>
      </c>
      <c r="AZ9" s="61" t="s">
        <v>20</v>
      </c>
      <c r="BA9" s="41">
        <f t="shared" ca="1" si="23"/>
        <v>81</v>
      </c>
      <c r="BB9" s="61" t="s">
        <v>21</v>
      </c>
      <c r="BC9" s="41">
        <f t="shared" ca="1" si="2"/>
        <v>771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0.38162015024849183</v>
      </c>
      <c r="BZ9" s="40">
        <f t="shared" ca="1" si="4"/>
        <v>14</v>
      </c>
      <c r="CA9" s="17"/>
      <c r="CB9" s="37">
        <v>9</v>
      </c>
      <c r="CC9" s="37">
        <v>9</v>
      </c>
      <c r="CD9" s="37">
        <v>0</v>
      </c>
      <c r="CG9" s="39">
        <f t="shared" ca="1" si="5"/>
        <v>0.18966277456804159</v>
      </c>
      <c r="CH9" s="40">
        <f t="shared" ca="1" si="6"/>
        <v>85</v>
      </c>
      <c r="CI9" s="17"/>
      <c r="CJ9" s="37">
        <v>9</v>
      </c>
      <c r="CK9" s="37">
        <v>0</v>
      </c>
      <c r="CL9" s="37">
        <v>8</v>
      </c>
      <c r="CO9" s="39">
        <f t="shared" ca="1" si="7"/>
        <v>0.91063657158215294</v>
      </c>
      <c r="CP9" s="40">
        <f t="shared" ca="1" si="0"/>
        <v>12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5</v>
      </c>
      <c r="AA10" s="41">
        <f t="shared" ca="1" si="9"/>
        <v>8</v>
      </c>
      <c r="AB10" s="41">
        <f t="shared" ca="1" si="10"/>
        <v>1</v>
      </c>
      <c r="AC10" s="37"/>
      <c r="AD10" s="41">
        <f t="shared" ca="1" si="11"/>
        <v>0</v>
      </c>
      <c r="AE10" s="41">
        <f t="shared" ca="1" si="12"/>
        <v>4</v>
      </c>
      <c r="AF10" s="41">
        <f t="shared" ca="1" si="13"/>
        <v>1</v>
      </c>
      <c r="AG10" s="37"/>
      <c r="AH10" s="56" t="s">
        <v>19</v>
      </c>
      <c r="AI10" s="41">
        <f t="shared" ca="1" si="14"/>
        <v>581</v>
      </c>
      <c r="AJ10" s="61" t="s">
        <v>20</v>
      </c>
      <c r="AK10" s="41">
        <f t="shared" ca="1" si="15"/>
        <v>41</v>
      </c>
      <c r="AL10" s="61" t="s">
        <v>21</v>
      </c>
      <c r="AM10" s="41">
        <f t="shared" ca="1" si="1"/>
        <v>540</v>
      </c>
      <c r="AN10" s="37"/>
      <c r="AO10" s="56" t="s">
        <v>19</v>
      </c>
      <c r="AP10" s="83">
        <f t="shared" ca="1" si="16"/>
        <v>5</v>
      </c>
      <c r="AQ10" s="83">
        <f t="shared" ca="1" si="17"/>
        <v>8</v>
      </c>
      <c r="AR10" s="83">
        <f t="shared" ca="1" si="18"/>
        <v>1</v>
      </c>
      <c r="AS10" s="37"/>
      <c r="AT10" s="83">
        <f t="shared" ca="1" si="19"/>
        <v>0</v>
      </c>
      <c r="AU10" s="83">
        <f t="shared" ca="1" si="20"/>
        <v>4</v>
      </c>
      <c r="AV10" s="83">
        <f t="shared" ca="1" si="21"/>
        <v>1</v>
      </c>
      <c r="AW10" s="37"/>
      <c r="AX10" s="56" t="s">
        <v>19</v>
      </c>
      <c r="AY10" s="41">
        <f t="shared" ca="1" si="22"/>
        <v>581</v>
      </c>
      <c r="AZ10" s="61" t="s">
        <v>20</v>
      </c>
      <c r="BA10" s="41">
        <f t="shared" ca="1" si="23"/>
        <v>41</v>
      </c>
      <c r="BB10" s="61" t="s">
        <v>21</v>
      </c>
      <c r="BC10" s="41">
        <f t="shared" ca="1" si="2"/>
        <v>540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0.72539417412829654</v>
      </c>
      <c r="BZ10" s="40">
        <f t="shared" ca="1" si="4"/>
        <v>7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0.9960339537039451</v>
      </c>
      <c r="CH10" s="40">
        <f t="shared" ca="1" si="6"/>
        <v>1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0.41482170828938258</v>
      </c>
      <c r="CP10" s="40">
        <f t="shared" ca="1" si="0"/>
        <v>57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7</v>
      </c>
      <c r="AA11" s="41">
        <f t="shared" ca="1" si="9"/>
        <v>0</v>
      </c>
      <c r="AB11" s="41">
        <f t="shared" ca="1" si="10"/>
        <v>5</v>
      </c>
      <c r="AC11" s="37"/>
      <c r="AD11" s="41">
        <f t="shared" ca="1" si="11"/>
        <v>0</v>
      </c>
      <c r="AE11" s="41">
        <f t="shared" ca="1" si="12"/>
        <v>0</v>
      </c>
      <c r="AF11" s="41">
        <f t="shared" ca="1" si="13"/>
        <v>6</v>
      </c>
      <c r="AG11" s="37"/>
      <c r="AH11" s="56" t="s">
        <v>13</v>
      </c>
      <c r="AI11" s="41">
        <f t="shared" ca="1" si="14"/>
        <v>705</v>
      </c>
      <c r="AJ11" s="61" t="s">
        <v>20</v>
      </c>
      <c r="AK11" s="41">
        <f t="shared" ca="1" si="15"/>
        <v>6</v>
      </c>
      <c r="AL11" s="61" t="s">
        <v>21</v>
      </c>
      <c r="AM11" s="41">
        <f t="shared" ca="1" si="1"/>
        <v>699</v>
      </c>
      <c r="AN11" s="37"/>
      <c r="AO11" s="56" t="s">
        <v>13</v>
      </c>
      <c r="AP11" s="83">
        <f t="shared" ca="1" si="16"/>
        <v>7</v>
      </c>
      <c r="AQ11" s="83">
        <f t="shared" ca="1" si="17"/>
        <v>0</v>
      </c>
      <c r="AR11" s="83">
        <f t="shared" ca="1" si="18"/>
        <v>5</v>
      </c>
      <c r="AS11" s="37"/>
      <c r="AT11" s="83">
        <f t="shared" ca="1" si="19"/>
        <v>0</v>
      </c>
      <c r="AU11" s="83">
        <f t="shared" ca="1" si="20"/>
        <v>0</v>
      </c>
      <c r="AV11" s="83">
        <f t="shared" ca="1" si="21"/>
        <v>6</v>
      </c>
      <c r="AW11" s="37"/>
      <c r="AX11" s="56" t="s">
        <v>13</v>
      </c>
      <c r="AY11" s="41">
        <f t="shared" ca="1" si="22"/>
        <v>705</v>
      </c>
      <c r="AZ11" s="61" t="s">
        <v>20</v>
      </c>
      <c r="BA11" s="41">
        <f t="shared" ca="1" si="23"/>
        <v>6</v>
      </c>
      <c r="BB11" s="61" t="s">
        <v>21</v>
      </c>
      <c r="BC11" s="41">
        <f t="shared" ca="1" si="2"/>
        <v>699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0.41242024291605173</v>
      </c>
      <c r="BZ11" s="40">
        <f t="shared" ca="1" si="4"/>
        <v>13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0.6471988404020832</v>
      </c>
      <c r="CH11" s="40">
        <f t="shared" ca="1" si="6"/>
        <v>34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0.40060179981223976</v>
      </c>
      <c r="CP11" s="40">
        <f t="shared" ca="1" si="0"/>
        <v>59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6</v>
      </c>
      <c r="D12" s="154">
        <f ca="1">AA5</f>
        <v>6</v>
      </c>
      <c r="E12" s="154">
        <f ca="1">AB5</f>
        <v>8</v>
      </c>
      <c r="F12" s="8"/>
      <c r="G12" s="9"/>
      <c r="H12" s="151"/>
      <c r="I12" s="154">
        <f ca="1">Z6</f>
        <v>6</v>
      </c>
      <c r="J12" s="154">
        <f ca="1">AA6</f>
        <v>7</v>
      </c>
      <c r="K12" s="154">
        <f ca="1">AB6</f>
        <v>4</v>
      </c>
      <c r="L12" s="8"/>
      <c r="M12" s="9"/>
      <c r="N12" s="151"/>
      <c r="O12" s="154">
        <f ca="1">Z7</f>
        <v>7</v>
      </c>
      <c r="P12" s="154">
        <f ca="1">AA7</f>
        <v>2</v>
      </c>
      <c r="Q12" s="154">
        <f ca="1">AB7</f>
        <v>3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4</v>
      </c>
      <c r="AA12" s="41">
        <f t="shared" ca="1" si="9"/>
        <v>3</v>
      </c>
      <c r="AB12" s="41">
        <f t="shared" ca="1" si="10"/>
        <v>5</v>
      </c>
      <c r="AC12" s="37"/>
      <c r="AD12" s="41">
        <f t="shared" ca="1" si="11"/>
        <v>0</v>
      </c>
      <c r="AE12" s="41">
        <f t="shared" ca="1" si="12"/>
        <v>3</v>
      </c>
      <c r="AF12" s="41">
        <f t="shared" ca="1" si="13"/>
        <v>8</v>
      </c>
      <c r="AG12" s="37"/>
      <c r="AH12" s="56" t="s">
        <v>12</v>
      </c>
      <c r="AI12" s="41">
        <f t="shared" ca="1" si="14"/>
        <v>435</v>
      </c>
      <c r="AJ12" s="61" t="s">
        <v>20</v>
      </c>
      <c r="AK12" s="41">
        <f t="shared" ca="1" si="15"/>
        <v>38</v>
      </c>
      <c r="AL12" s="61" t="s">
        <v>21</v>
      </c>
      <c r="AM12" s="41">
        <f t="shared" ca="1" si="1"/>
        <v>397</v>
      </c>
      <c r="AN12" s="37"/>
      <c r="AO12" s="56" t="s">
        <v>12</v>
      </c>
      <c r="AP12" s="83">
        <f t="shared" ca="1" si="16"/>
        <v>4</v>
      </c>
      <c r="AQ12" s="83">
        <f t="shared" ca="1" si="17"/>
        <v>3</v>
      </c>
      <c r="AR12" s="83">
        <f t="shared" ca="1" si="18"/>
        <v>5</v>
      </c>
      <c r="AS12" s="37"/>
      <c r="AT12" s="83">
        <f t="shared" ca="1" si="19"/>
        <v>0</v>
      </c>
      <c r="AU12" s="83">
        <f t="shared" ca="1" si="20"/>
        <v>3</v>
      </c>
      <c r="AV12" s="83">
        <f t="shared" ca="1" si="21"/>
        <v>8</v>
      </c>
      <c r="AW12" s="37"/>
      <c r="AX12" s="56" t="s">
        <v>12</v>
      </c>
      <c r="AY12" s="41">
        <f t="shared" ca="1" si="22"/>
        <v>435</v>
      </c>
      <c r="AZ12" s="61" t="s">
        <v>20</v>
      </c>
      <c r="BA12" s="41">
        <f t="shared" ca="1" si="23"/>
        <v>38</v>
      </c>
      <c r="BB12" s="61" t="s">
        <v>21</v>
      </c>
      <c r="BC12" s="41">
        <f t="shared" ca="1" si="2"/>
        <v>397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0.58706288516870064</v>
      </c>
      <c r="BZ12" s="40">
        <f t="shared" ca="1" si="4"/>
        <v>9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0.15752925324259215</v>
      </c>
      <c r="CH12" s="40">
        <f t="shared" ca="1" si="6"/>
        <v>88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0.39228690533643107</v>
      </c>
      <c r="CP12" s="40">
        <f t="shared" ca="1" si="0"/>
        <v>61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6</v>
      </c>
      <c r="E13" s="152">
        <f ca="1">AF5</f>
        <v>4</v>
      </c>
      <c r="F13" s="8"/>
      <c r="G13" s="9"/>
      <c r="H13" s="152" t="s">
        <v>20</v>
      </c>
      <c r="I13" s="152">
        <f ca="1">AD6</f>
        <v>0</v>
      </c>
      <c r="J13" s="152">
        <f ca="1">AE6</f>
        <v>2</v>
      </c>
      <c r="K13" s="152">
        <f ca="1">AF6</f>
        <v>6</v>
      </c>
      <c r="L13" s="8"/>
      <c r="M13" s="9"/>
      <c r="N13" s="152" t="s">
        <v>20</v>
      </c>
      <c r="O13" s="152">
        <f ca="1">AD7</f>
        <v>0</v>
      </c>
      <c r="P13" s="152">
        <f ca="1">AE7</f>
        <v>0</v>
      </c>
      <c r="Q13" s="152">
        <f ca="1">AF7</f>
        <v>4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9</v>
      </c>
      <c r="AA13" s="41">
        <f t="shared" ca="1" si="9"/>
        <v>8</v>
      </c>
      <c r="AB13" s="41">
        <f t="shared" ca="1" si="10"/>
        <v>6</v>
      </c>
      <c r="AC13" s="37"/>
      <c r="AD13" s="41">
        <f t="shared" ca="1" si="11"/>
        <v>0</v>
      </c>
      <c r="AE13" s="41">
        <f t="shared" ca="1" si="12"/>
        <v>7</v>
      </c>
      <c r="AF13" s="41">
        <f t="shared" ca="1" si="13"/>
        <v>0</v>
      </c>
      <c r="AG13" s="37"/>
      <c r="AH13" s="56" t="s">
        <v>11</v>
      </c>
      <c r="AI13" s="41">
        <f t="shared" ca="1" si="14"/>
        <v>986</v>
      </c>
      <c r="AJ13" s="61" t="s">
        <v>20</v>
      </c>
      <c r="AK13" s="41">
        <f t="shared" ca="1" si="15"/>
        <v>70</v>
      </c>
      <c r="AL13" s="61" t="s">
        <v>21</v>
      </c>
      <c r="AM13" s="41">
        <f t="shared" ca="1" si="1"/>
        <v>916</v>
      </c>
      <c r="AN13" s="37"/>
      <c r="AO13" s="56" t="s">
        <v>11</v>
      </c>
      <c r="AP13" s="83">
        <f t="shared" ca="1" si="16"/>
        <v>9</v>
      </c>
      <c r="AQ13" s="83">
        <f t="shared" ca="1" si="17"/>
        <v>8</v>
      </c>
      <c r="AR13" s="83">
        <f t="shared" ca="1" si="18"/>
        <v>6</v>
      </c>
      <c r="AS13" s="37"/>
      <c r="AT13" s="83">
        <f t="shared" ca="1" si="19"/>
        <v>0</v>
      </c>
      <c r="AU13" s="83">
        <f t="shared" ca="1" si="20"/>
        <v>7</v>
      </c>
      <c r="AV13" s="83">
        <f t="shared" ca="1" si="21"/>
        <v>0</v>
      </c>
      <c r="AW13" s="37"/>
      <c r="AX13" s="56" t="s">
        <v>11</v>
      </c>
      <c r="AY13" s="41">
        <f t="shared" ca="1" si="22"/>
        <v>986</v>
      </c>
      <c r="AZ13" s="61" t="s">
        <v>20</v>
      </c>
      <c r="BA13" s="41">
        <f t="shared" ca="1" si="23"/>
        <v>70</v>
      </c>
      <c r="BB13" s="61" t="s">
        <v>21</v>
      </c>
      <c r="BC13" s="41">
        <f t="shared" ca="1" si="2"/>
        <v>916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0.98601077590864317</v>
      </c>
      <c r="BZ13" s="40">
        <f t="shared" ca="1" si="4"/>
        <v>1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0.41252741739215926</v>
      </c>
      <c r="CH13" s="40">
        <f t="shared" ca="1" si="6"/>
        <v>62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0.48105919971638778</v>
      </c>
      <c r="CP13" s="40">
        <f t="shared" ca="1" si="0"/>
        <v>52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0.89615561271147726</v>
      </c>
      <c r="BZ14" s="40">
        <f t="shared" ca="1" si="4"/>
        <v>3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0.60300561048514711</v>
      </c>
      <c r="CH14" s="40">
        <f t="shared" ca="1" si="6"/>
        <v>40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0.89267505301545802</v>
      </c>
      <c r="CP14" s="40">
        <f t="shared" ca="1" si="0"/>
        <v>13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0.74724123570547041</v>
      </c>
      <c r="BZ15" s="40">
        <f t="shared" ca="1" si="4"/>
        <v>5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3.4617863376391278E-2</v>
      </c>
      <c r="CH15" s="40">
        <f t="shared" ca="1" si="6"/>
        <v>99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0.44327535678579622</v>
      </c>
      <c r="CP15" s="40">
        <f t="shared" ca="1" si="0"/>
        <v>54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0.88039041296126064</v>
      </c>
      <c r="BZ16" s="40">
        <f t="shared" ca="1" si="4"/>
        <v>4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0.81773389950139708</v>
      </c>
      <c r="CH16" s="40">
        <f t="shared" ca="1" si="6"/>
        <v>17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0.8798031540708221</v>
      </c>
      <c r="CP16" s="40">
        <f t="shared" ca="1" si="0"/>
        <v>15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0.48853198633096839</v>
      </c>
      <c r="BZ17" s="40">
        <f t="shared" ca="1" si="4"/>
        <v>12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0.7370212537562324</v>
      </c>
      <c r="CH17" s="40">
        <f t="shared" ca="1" si="6"/>
        <v>25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0.32518902850009956</v>
      </c>
      <c r="CP17" s="40">
        <f t="shared" ca="1" si="0"/>
        <v>68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1</v>
      </c>
      <c r="D18" s="154">
        <f ca="1">AA8</f>
        <v>4</v>
      </c>
      <c r="E18" s="154">
        <f ca="1">AB8</f>
        <v>8</v>
      </c>
      <c r="F18" s="8"/>
      <c r="G18" s="9"/>
      <c r="H18" s="151"/>
      <c r="I18" s="154">
        <f ca="1">Z9</f>
        <v>8</v>
      </c>
      <c r="J18" s="154">
        <f ca="1">AA9</f>
        <v>5</v>
      </c>
      <c r="K18" s="154">
        <f ca="1">AB9</f>
        <v>2</v>
      </c>
      <c r="L18" s="8"/>
      <c r="M18" s="9"/>
      <c r="N18" s="151"/>
      <c r="O18" s="154">
        <f ca="1">Z10</f>
        <v>5</v>
      </c>
      <c r="P18" s="154">
        <f ca="1">AA10</f>
        <v>8</v>
      </c>
      <c r="Q18" s="154">
        <f ca="1">AB10</f>
        <v>1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0.59492198565631216</v>
      </c>
      <c r="BZ18" s="40">
        <f t="shared" ca="1" si="4"/>
        <v>8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0.20356051438124434</v>
      </c>
      <c r="CH18" s="40">
        <f t="shared" ca="1" si="6"/>
        <v>84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0.74510635647482393</v>
      </c>
      <c r="CP18" s="40">
        <f t="shared" ca="1" si="0"/>
        <v>24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8</v>
      </c>
      <c r="E19" s="152">
        <f ca="1">AF8</f>
        <v>0</v>
      </c>
      <c r="F19" s="8"/>
      <c r="G19" s="9"/>
      <c r="H19" s="152" t="s">
        <v>20</v>
      </c>
      <c r="I19" s="152">
        <f ca="1">AD9</f>
        <v>0</v>
      </c>
      <c r="J19" s="152">
        <f ca="1">AE9</f>
        <v>8</v>
      </c>
      <c r="K19" s="152">
        <f ca="1">AF9</f>
        <v>1</v>
      </c>
      <c r="L19" s="8"/>
      <c r="M19" s="9"/>
      <c r="N19" s="152" t="s">
        <v>20</v>
      </c>
      <c r="O19" s="152">
        <f ca="1">AD10</f>
        <v>0</v>
      </c>
      <c r="P19" s="152">
        <f ca="1">AE10</f>
        <v>4</v>
      </c>
      <c r="Q19" s="152">
        <f ca="1">AF10</f>
        <v>1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0.46858528337827066</v>
      </c>
      <c r="CH19" s="40">
        <f t="shared" ca="1" si="6"/>
        <v>57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0.95292098697653382</v>
      </c>
      <c r="CP19" s="40">
        <f t="shared" ca="1" si="0"/>
        <v>6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0.21827517487173265</v>
      </c>
      <c r="CH20" s="40">
        <f t="shared" ca="1" si="6"/>
        <v>81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0.28276612778768984</v>
      </c>
      <c r="CP20" s="40">
        <f t="shared" ca="1" si="0"/>
        <v>73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0.26235335254931436</v>
      </c>
      <c r="CH21" s="40">
        <f t="shared" ca="1" si="6"/>
        <v>74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0.96193141209322808</v>
      </c>
      <c r="CP21" s="40">
        <f t="shared" ca="1" si="0"/>
        <v>4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0.78774618827782794</v>
      </c>
      <c r="CH22" s="40">
        <f t="shared" ca="1" si="6"/>
        <v>20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0.15895059087310281</v>
      </c>
      <c r="CP22" s="40">
        <f t="shared" ca="1" si="0"/>
        <v>82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0.98867706176666115</v>
      </c>
      <c r="CH23" s="40">
        <f t="shared" ca="1" si="6"/>
        <v>3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0.31380958023380923</v>
      </c>
      <c r="CP23" s="40">
        <f t="shared" ca="1" si="0"/>
        <v>71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7</v>
      </c>
      <c r="D24" s="154">
        <f ca="1">AA11</f>
        <v>0</v>
      </c>
      <c r="E24" s="154">
        <f ca="1">AB11</f>
        <v>5</v>
      </c>
      <c r="F24" s="8"/>
      <c r="G24" s="9"/>
      <c r="H24" s="151"/>
      <c r="I24" s="154">
        <f ca="1">Z12</f>
        <v>4</v>
      </c>
      <c r="J24" s="154">
        <f ca="1">AA12</f>
        <v>3</v>
      </c>
      <c r="K24" s="154">
        <f ca="1">AB12</f>
        <v>5</v>
      </c>
      <c r="L24" s="8"/>
      <c r="M24" s="9"/>
      <c r="N24" s="151"/>
      <c r="O24" s="154">
        <f ca="1">Z13</f>
        <v>9</v>
      </c>
      <c r="P24" s="154">
        <f ca="1">AA13</f>
        <v>8</v>
      </c>
      <c r="Q24" s="154">
        <f ca="1">AB13</f>
        <v>6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0.58046753536416584</v>
      </c>
      <c r="CH24" s="40">
        <f t="shared" ca="1" si="6"/>
        <v>44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0.15073945961365032</v>
      </c>
      <c r="CP24" s="40">
        <f t="shared" ca="1" si="0"/>
        <v>83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0</v>
      </c>
      <c r="E25" s="152">
        <f ca="1">AF11</f>
        <v>6</v>
      </c>
      <c r="F25" s="8"/>
      <c r="G25" s="9"/>
      <c r="H25" s="152" t="s">
        <v>20</v>
      </c>
      <c r="I25" s="152">
        <f ca="1">AD12</f>
        <v>0</v>
      </c>
      <c r="J25" s="152">
        <f ca="1">AE12</f>
        <v>3</v>
      </c>
      <c r="K25" s="152">
        <f ca="1">AF12</f>
        <v>8</v>
      </c>
      <c r="L25" s="8"/>
      <c r="M25" s="9"/>
      <c r="N25" s="152" t="s">
        <v>20</v>
      </c>
      <c r="O25" s="152">
        <f ca="1">AD13</f>
        <v>0</v>
      </c>
      <c r="P25" s="152">
        <f ca="1">AE13</f>
        <v>7</v>
      </c>
      <c r="Q25" s="152">
        <f ca="1">AF13</f>
        <v>0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0.68548025057625395</v>
      </c>
      <c r="CH25" s="40">
        <f t="shared" ca="1" si="6"/>
        <v>27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0.59526608107047363</v>
      </c>
      <c r="CP25" s="40">
        <f t="shared" ca="1" si="0"/>
        <v>40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0.69078035991901732</v>
      </c>
      <c r="CH26" s="40">
        <f t="shared" ca="1" si="6"/>
        <v>26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0.23444168125159093</v>
      </c>
      <c r="CP26" s="40">
        <f t="shared" ca="1" si="0"/>
        <v>75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0.35151851121847821</v>
      </c>
      <c r="CH27" s="40">
        <f t="shared" ca="1" si="6"/>
        <v>68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2.515510563136969E-2</v>
      </c>
      <c r="CP27" s="40">
        <f t="shared" ca="1" si="0"/>
        <v>99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62" t="str">
        <f>A1</f>
        <v>ひき算 筆算 ３けた－２けた ミックス 補助印なし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0.24633243909824043</v>
      </c>
      <c r="CH28" s="40">
        <f t="shared" ca="1" si="6"/>
        <v>76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8.0761189364281782E-2</v>
      </c>
      <c r="CP28" s="40">
        <f t="shared" ca="1" si="0"/>
        <v>93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2</v>
      </c>
      <c r="AA29" s="41">
        <f t="shared" ca="1" si="24"/>
        <v>6</v>
      </c>
      <c r="AB29" s="41">
        <f t="shared" ca="1" si="24"/>
        <v>4</v>
      </c>
      <c r="AC29" s="37"/>
      <c r="AD29" s="41">
        <f t="shared" ca="1" si="25"/>
        <v>0</v>
      </c>
      <c r="AE29" s="41">
        <f t="shared" ref="AE29:AF40" ca="1" si="27">AE2</f>
        <v>3</v>
      </c>
      <c r="AF29" s="41">
        <f t="shared" ca="1" si="27"/>
        <v>9</v>
      </c>
      <c r="AG29" s="37"/>
      <c r="AH29" s="42" t="str">
        <f t="shared" ref="AH29:AM40" si="28">AH2</f>
        <v>①</v>
      </c>
      <c r="AI29" s="41">
        <f t="shared" ca="1" si="28"/>
        <v>264</v>
      </c>
      <c r="AJ29" s="37" t="str">
        <f t="shared" si="28"/>
        <v>－</v>
      </c>
      <c r="AK29" s="41">
        <f t="shared" ca="1" si="28"/>
        <v>39</v>
      </c>
      <c r="AL29" s="37" t="str">
        <f t="shared" si="28"/>
        <v>＝</v>
      </c>
      <c r="AM29" s="41">
        <f t="shared" ca="1" si="28"/>
        <v>225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0.79306046936946839</v>
      </c>
      <c r="CH29" s="40">
        <f t="shared" ca="1" si="6"/>
        <v>18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0.73483234251069474</v>
      </c>
      <c r="CP29" s="40">
        <f t="shared" ca="1" si="0"/>
        <v>25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9</v>
      </c>
      <c r="AA30" s="41">
        <f t="shared" ca="1" si="24"/>
        <v>6</v>
      </c>
      <c r="AB30" s="41">
        <f t="shared" ca="1" si="24"/>
        <v>0</v>
      </c>
      <c r="AC30" s="37"/>
      <c r="AD30" s="41">
        <f t="shared" ca="1" si="25"/>
        <v>0</v>
      </c>
      <c r="AE30" s="41">
        <f t="shared" ca="1" si="27"/>
        <v>9</v>
      </c>
      <c r="AF30" s="41">
        <f t="shared" ca="1" si="27"/>
        <v>1</v>
      </c>
      <c r="AG30" s="37"/>
      <c r="AH30" s="42" t="str">
        <f t="shared" si="28"/>
        <v>②</v>
      </c>
      <c r="AI30" s="41">
        <f t="shared" ca="1" si="28"/>
        <v>960</v>
      </c>
      <c r="AJ30" s="37" t="str">
        <f t="shared" si="28"/>
        <v>－</v>
      </c>
      <c r="AK30" s="41">
        <f t="shared" ca="1" si="28"/>
        <v>91</v>
      </c>
      <c r="AL30" s="37" t="str">
        <f t="shared" si="28"/>
        <v>＝</v>
      </c>
      <c r="AM30" s="41">
        <f t="shared" ca="1" si="28"/>
        <v>869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0.7911190560403869</v>
      </c>
      <c r="CH30" s="40">
        <f t="shared" ca="1" si="6"/>
        <v>19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0.86052879109001623</v>
      </c>
      <c r="CP30" s="40">
        <f t="shared" ca="1" si="0"/>
        <v>17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2</v>
      </c>
      <c r="AA31" s="41">
        <f t="shared" ca="1" si="24"/>
        <v>9</v>
      </c>
      <c r="AB31" s="41">
        <f t="shared" ca="1" si="24"/>
        <v>5</v>
      </c>
      <c r="AC31" s="37"/>
      <c r="AD31" s="41">
        <f t="shared" ca="1" si="25"/>
        <v>0</v>
      </c>
      <c r="AE31" s="41">
        <f t="shared" ca="1" si="27"/>
        <v>3</v>
      </c>
      <c r="AF31" s="41">
        <f t="shared" ca="1" si="27"/>
        <v>4</v>
      </c>
      <c r="AG31" s="37"/>
      <c r="AH31" s="42" t="str">
        <f t="shared" si="28"/>
        <v>③</v>
      </c>
      <c r="AI31" s="41">
        <f t="shared" ca="1" si="28"/>
        <v>295</v>
      </c>
      <c r="AJ31" s="37" t="str">
        <f t="shared" si="28"/>
        <v>－</v>
      </c>
      <c r="AK31" s="41">
        <f t="shared" ca="1" si="28"/>
        <v>34</v>
      </c>
      <c r="AL31" s="37" t="str">
        <f t="shared" si="28"/>
        <v>＝</v>
      </c>
      <c r="AM31" s="41">
        <f t="shared" ca="1" si="28"/>
        <v>261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0.5417507811964466</v>
      </c>
      <c r="CH31" s="40">
        <f t="shared" ca="1" si="6"/>
        <v>52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0.61277650552658303</v>
      </c>
      <c r="CP31" s="40">
        <f t="shared" ca="1" si="0"/>
        <v>37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/>
      </c>
      <c r="D32" s="32" t="str">
        <f ca="1">IF($BC43="","",VLOOKUP($BC43,$BT$43:$BU$53,2,FALSE))</f>
        <v>⑤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⑧</v>
      </c>
      <c r="J32" s="32" t="str">
        <f ca="1">IF($BC44="","",VLOOKUP($BC44,$BT$43:$BU$53,2,FALSE))</f>
        <v>⑤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/>
      </c>
      <c r="P32" s="32" t="str">
        <f ca="1">IF($BC45="","",VLOOKUP($BC45,$BT$43:$BU$53,2,FALSE))</f>
        <v/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6</v>
      </c>
      <c r="AA32" s="41">
        <f t="shared" ca="1" si="24"/>
        <v>6</v>
      </c>
      <c r="AB32" s="41">
        <f t="shared" ca="1" si="24"/>
        <v>8</v>
      </c>
      <c r="AC32" s="37"/>
      <c r="AD32" s="41">
        <f t="shared" ca="1" si="25"/>
        <v>0</v>
      </c>
      <c r="AE32" s="41">
        <f t="shared" ca="1" si="27"/>
        <v>6</v>
      </c>
      <c r="AF32" s="41">
        <f t="shared" ca="1" si="27"/>
        <v>4</v>
      </c>
      <c r="AG32" s="37"/>
      <c r="AH32" s="42" t="str">
        <f t="shared" si="28"/>
        <v>④</v>
      </c>
      <c r="AI32" s="41">
        <f t="shared" ca="1" si="28"/>
        <v>668</v>
      </c>
      <c r="AJ32" s="37" t="str">
        <f t="shared" si="28"/>
        <v>－</v>
      </c>
      <c r="AK32" s="41">
        <f t="shared" ca="1" si="28"/>
        <v>64</v>
      </c>
      <c r="AL32" s="37" t="str">
        <f t="shared" si="28"/>
        <v>＝</v>
      </c>
      <c r="AM32" s="41">
        <f t="shared" ca="1" si="28"/>
        <v>604</v>
      </c>
      <c r="AN32" s="37"/>
      <c r="AO32" s="36"/>
      <c r="AP32" s="92"/>
      <c r="AQ32" s="103"/>
      <c r="AR32" s="104" t="str">
        <f ca="1">IF(AH43="","",VLOOKUP($AH43,$BT$43:$BU$53,2,FALSE))</f>
        <v/>
      </c>
      <c r="AS32" s="104" t="str">
        <f ca="1">IF(BC43="","",VLOOKUP($BC43,$BT$43:$BU$53,2,FALSE))</f>
        <v>⑤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0.52670423391956145</v>
      </c>
      <c r="CH32" s="40">
        <f t="shared" ca="1" si="6"/>
        <v>53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0.59832175354862427</v>
      </c>
      <c r="CP32" s="40">
        <f t="shared" ca="1" si="0"/>
        <v>38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2</v>
      </c>
      <c r="D33" s="11">
        <f t="shared" ca="1" si="29"/>
        <v>6</v>
      </c>
      <c r="E33" s="11">
        <f t="shared" ca="1" si="29"/>
        <v>4</v>
      </c>
      <c r="F33" s="8"/>
      <c r="G33" s="9"/>
      <c r="H33" s="27"/>
      <c r="I33" s="28">
        <f t="shared" ca="1" si="29"/>
        <v>9</v>
      </c>
      <c r="J33" s="11">
        <f t="shared" ca="1" si="29"/>
        <v>6</v>
      </c>
      <c r="K33" s="11">
        <f t="shared" ca="1" si="29"/>
        <v>0</v>
      </c>
      <c r="L33" s="8"/>
      <c r="M33" s="9"/>
      <c r="N33" s="27"/>
      <c r="O33" s="28">
        <f t="shared" ca="1" si="29"/>
        <v>2</v>
      </c>
      <c r="P33" s="11">
        <f t="shared" ca="1" si="29"/>
        <v>9</v>
      </c>
      <c r="Q33" s="11">
        <f t="shared" ca="1" si="29"/>
        <v>5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6</v>
      </c>
      <c r="AA33" s="41">
        <f t="shared" ca="1" si="24"/>
        <v>7</v>
      </c>
      <c r="AB33" s="41">
        <f t="shared" ca="1" si="24"/>
        <v>4</v>
      </c>
      <c r="AC33" s="37"/>
      <c r="AD33" s="41">
        <f t="shared" ca="1" si="25"/>
        <v>0</v>
      </c>
      <c r="AE33" s="41">
        <f t="shared" ca="1" si="27"/>
        <v>2</v>
      </c>
      <c r="AF33" s="41">
        <f t="shared" ca="1" si="27"/>
        <v>6</v>
      </c>
      <c r="AG33" s="37"/>
      <c r="AH33" s="42" t="str">
        <f t="shared" si="28"/>
        <v>⑤</v>
      </c>
      <c r="AI33" s="41">
        <f t="shared" ca="1" si="28"/>
        <v>674</v>
      </c>
      <c r="AJ33" s="37" t="str">
        <f t="shared" si="28"/>
        <v>－</v>
      </c>
      <c r="AK33" s="41">
        <f t="shared" ca="1" si="28"/>
        <v>26</v>
      </c>
      <c r="AL33" s="37" t="str">
        <f t="shared" si="28"/>
        <v>＝</v>
      </c>
      <c r="AM33" s="41">
        <f t="shared" ca="1" si="28"/>
        <v>648</v>
      </c>
      <c r="AN33" s="37"/>
      <c r="AO33" s="36"/>
      <c r="AP33" s="92"/>
      <c r="AQ33" s="97"/>
      <c r="AR33" s="98">
        <f t="shared" ref="AR33:AT35" ca="1" si="30">C33</f>
        <v>2</v>
      </c>
      <c r="AS33" s="99">
        <f t="shared" ca="1" si="30"/>
        <v>6</v>
      </c>
      <c r="AT33" s="99">
        <f t="shared" ca="1" si="30"/>
        <v>4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0.67427388961979517</v>
      </c>
      <c r="CH33" s="40">
        <f t="shared" ca="1" si="6"/>
        <v>29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7.2834938827876616E-2</v>
      </c>
      <c r="CP33" s="40">
        <f t="shared" ca="1" si="0"/>
        <v>95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3</v>
      </c>
      <c r="E34" s="13">
        <f t="shared" ca="1" si="31"/>
        <v>9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9</v>
      </c>
      <c r="K34" s="13">
        <f t="shared" ca="1" si="31"/>
        <v>1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3</v>
      </c>
      <c r="Q34" s="13">
        <f t="shared" ca="1" si="31"/>
        <v>4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7</v>
      </c>
      <c r="AA34" s="41">
        <f t="shared" ca="1" si="24"/>
        <v>2</v>
      </c>
      <c r="AB34" s="41">
        <f t="shared" ca="1" si="24"/>
        <v>3</v>
      </c>
      <c r="AC34" s="37"/>
      <c r="AD34" s="41">
        <f t="shared" ca="1" si="25"/>
        <v>0</v>
      </c>
      <c r="AE34" s="41">
        <f t="shared" ca="1" si="27"/>
        <v>0</v>
      </c>
      <c r="AF34" s="41">
        <f t="shared" ca="1" si="27"/>
        <v>4</v>
      </c>
      <c r="AG34" s="37"/>
      <c r="AH34" s="42" t="str">
        <f t="shared" si="28"/>
        <v>⑥</v>
      </c>
      <c r="AI34" s="41">
        <f t="shared" ca="1" si="28"/>
        <v>723</v>
      </c>
      <c r="AJ34" s="37" t="str">
        <f t="shared" si="28"/>
        <v>－</v>
      </c>
      <c r="AK34" s="41">
        <f t="shared" ca="1" si="28"/>
        <v>4</v>
      </c>
      <c r="AL34" s="37" t="str">
        <f t="shared" si="28"/>
        <v>＝</v>
      </c>
      <c r="AM34" s="41">
        <f t="shared" ca="1" si="28"/>
        <v>719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3</v>
      </c>
      <c r="AT34" s="101">
        <f t="shared" ca="1" si="30"/>
        <v>9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0.65733133252927956</v>
      </c>
      <c r="CH34" s="40">
        <f t="shared" ca="1" si="6"/>
        <v>32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0.34867496078424309</v>
      </c>
      <c r="CP34" s="40">
        <f t="shared" ca="1" si="0"/>
        <v>67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2</v>
      </c>
      <c r="D35" s="30">
        <f ca="1">MOD(ROUNDDOWN(AM29/10,0),10)</f>
        <v>2</v>
      </c>
      <c r="E35" s="30">
        <f ca="1">MOD(ROUNDDOWN(AM29/1,0),10)</f>
        <v>5</v>
      </c>
      <c r="F35" s="8"/>
      <c r="G35" s="9"/>
      <c r="H35" s="29"/>
      <c r="I35" s="30">
        <f ca="1">MOD(ROUNDDOWN(AM30/100,0),10)</f>
        <v>8</v>
      </c>
      <c r="J35" s="30">
        <f ca="1">MOD(ROUNDDOWN(AM30/10,0),10)</f>
        <v>6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2</v>
      </c>
      <c r="P35" s="30">
        <f ca="1">MOD(ROUNDDOWN(AM31/10,0),10)</f>
        <v>6</v>
      </c>
      <c r="Q35" s="30">
        <f ca="1">MOD(AM31,10)</f>
        <v>1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1</v>
      </c>
      <c r="AA35" s="41">
        <f t="shared" ca="1" si="24"/>
        <v>4</v>
      </c>
      <c r="AB35" s="41">
        <f t="shared" ca="1" si="24"/>
        <v>8</v>
      </c>
      <c r="AC35" s="37"/>
      <c r="AD35" s="41">
        <f t="shared" ca="1" si="25"/>
        <v>0</v>
      </c>
      <c r="AE35" s="41">
        <f t="shared" ca="1" si="27"/>
        <v>8</v>
      </c>
      <c r="AF35" s="41">
        <f t="shared" ca="1" si="27"/>
        <v>0</v>
      </c>
      <c r="AG35" s="37"/>
      <c r="AH35" s="42" t="str">
        <f t="shared" si="28"/>
        <v>⑦</v>
      </c>
      <c r="AI35" s="41">
        <f t="shared" ca="1" si="28"/>
        <v>148</v>
      </c>
      <c r="AJ35" s="37" t="str">
        <f t="shared" si="28"/>
        <v>－</v>
      </c>
      <c r="AK35" s="41">
        <f t="shared" ca="1" si="28"/>
        <v>80</v>
      </c>
      <c r="AL35" s="37" t="str">
        <f t="shared" si="28"/>
        <v>＝</v>
      </c>
      <c r="AM35" s="41">
        <f t="shared" ca="1" si="28"/>
        <v>68</v>
      </c>
      <c r="AN35" s="37"/>
      <c r="AO35" s="36"/>
      <c r="AP35" s="92"/>
      <c r="AQ35" s="102"/>
      <c r="AR35" s="99">
        <f ca="1">C35</f>
        <v>2</v>
      </c>
      <c r="AS35" s="99">
        <f t="shared" ca="1" si="30"/>
        <v>2</v>
      </c>
      <c r="AT35" s="99">
        <f t="shared" ca="1" si="30"/>
        <v>5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0.56671854959769563</v>
      </c>
      <c r="CH35" s="40">
        <f t="shared" ca="1" si="6"/>
        <v>50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0.31623016053889919</v>
      </c>
      <c r="CP35" s="40">
        <f t="shared" ca="1" si="0"/>
        <v>70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8</v>
      </c>
      <c r="AA36" s="41">
        <f t="shared" ca="1" si="24"/>
        <v>5</v>
      </c>
      <c r="AB36" s="41">
        <f t="shared" ca="1" si="24"/>
        <v>2</v>
      </c>
      <c r="AC36" s="37"/>
      <c r="AD36" s="41">
        <f t="shared" ca="1" si="25"/>
        <v>0</v>
      </c>
      <c r="AE36" s="41">
        <f t="shared" ca="1" si="27"/>
        <v>8</v>
      </c>
      <c r="AF36" s="41">
        <f t="shared" ca="1" si="27"/>
        <v>1</v>
      </c>
      <c r="AG36" s="37"/>
      <c r="AH36" s="42" t="str">
        <f t="shared" si="28"/>
        <v>⑧</v>
      </c>
      <c r="AI36" s="41">
        <f t="shared" ca="1" si="28"/>
        <v>852</v>
      </c>
      <c r="AJ36" s="37" t="str">
        <f t="shared" si="28"/>
        <v>－</v>
      </c>
      <c r="AK36" s="41">
        <f t="shared" ca="1" si="28"/>
        <v>81</v>
      </c>
      <c r="AL36" s="37" t="str">
        <f t="shared" si="28"/>
        <v>＝</v>
      </c>
      <c r="AM36" s="41">
        <f t="shared" ca="1" si="28"/>
        <v>771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4.6227348459391693E-2</v>
      </c>
      <c r="CH36" s="40">
        <f t="shared" ca="1" si="6"/>
        <v>97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0.68311443534360106</v>
      </c>
      <c r="CP36" s="40">
        <f t="shared" ca="1" si="0"/>
        <v>32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/>
      </c>
      <c r="E37" s="21"/>
      <c r="F37" s="21"/>
      <c r="G37" s="23"/>
      <c r="H37" s="21"/>
      <c r="I37" s="21"/>
      <c r="J37" s="22" t="str">
        <f ca="1">IF($AT47="","",VLOOKUP($AT47,$BT$43:$BU$53,2,FALSE))</f>
        <v/>
      </c>
      <c r="K37" s="21"/>
      <c r="L37" s="24"/>
      <c r="M37" s="20"/>
      <c r="N37" s="24"/>
      <c r="O37" s="21"/>
      <c r="P37" s="22" t="str">
        <f ca="1">IF($AT48="","",VLOOKUP($AT48,$BT$43:$BU$53,2,FALSE))</f>
        <v/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5</v>
      </c>
      <c r="AA37" s="41">
        <f t="shared" ca="1" si="24"/>
        <v>8</v>
      </c>
      <c r="AB37" s="41">
        <f t="shared" ca="1" si="24"/>
        <v>1</v>
      </c>
      <c r="AC37" s="37"/>
      <c r="AD37" s="41">
        <f t="shared" ca="1" si="25"/>
        <v>0</v>
      </c>
      <c r="AE37" s="41">
        <f t="shared" ca="1" si="27"/>
        <v>4</v>
      </c>
      <c r="AF37" s="41">
        <f t="shared" ca="1" si="27"/>
        <v>1</v>
      </c>
      <c r="AG37" s="37"/>
      <c r="AH37" s="42" t="str">
        <f t="shared" si="28"/>
        <v>⑨</v>
      </c>
      <c r="AI37" s="41">
        <f t="shared" ca="1" si="28"/>
        <v>581</v>
      </c>
      <c r="AJ37" s="37" t="str">
        <f t="shared" si="28"/>
        <v>－</v>
      </c>
      <c r="AK37" s="41">
        <f t="shared" ca="1" si="28"/>
        <v>41</v>
      </c>
      <c r="AL37" s="37" t="str">
        <f t="shared" si="28"/>
        <v>＝</v>
      </c>
      <c r="AM37" s="41">
        <f t="shared" ca="1" si="28"/>
        <v>540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0.65408701719091011</v>
      </c>
      <c r="CH37" s="40">
        <f t="shared" ca="1" si="6"/>
        <v>33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0.54368376322975487</v>
      </c>
      <c r="CP37" s="40">
        <f t="shared" ca="1" si="0"/>
        <v>45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/>
      </c>
      <c r="D38" s="32" t="str">
        <f ca="1">IF($BC46="","",VLOOKUP($BC46,$BT$43:$BU$53,2,FALSE))</f>
        <v/>
      </c>
      <c r="E38" s="32" t="str">
        <f ca="1">IF($BN46="","",VLOOKUP($BN46,$BT$43:$BU$53,2,FALSE))</f>
        <v/>
      </c>
      <c r="F38" s="8"/>
      <c r="G38" s="6" t="str">
        <f>G11</f>
        <v>⑤</v>
      </c>
      <c r="H38" s="7"/>
      <c r="I38" s="32" t="str">
        <f ca="1">IF($AH47="","",VLOOKUP($AH47,$BT$43:$BU$53,2,FALSE))</f>
        <v/>
      </c>
      <c r="J38" s="32" t="str">
        <f ca="1">IF($BC47="","",VLOOKUP($BC47,$BT$43:$BU$53,2,FALSE))</f>
        <v>⑥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/>
      </c>
      <c r="P38" s="32" t="str">
        <f ca="1">IF($BC48="","",VLOOKUP($BC48,$BT$43:$BU$53,2,FALSE))</f>
        <v>①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7</v>
      </c>
      <c r="AA38" s="41">
        <f t="shared" ca="1" si="24"/>
        <v>0</v>
      </c>
      <c r="AB38" s="41">
        <f t="shared" ca="1" si="24"/>
        <v>5</v>
      </c>
      <c r="AC38" s="37"/>
      <c r="AD38" s="41">
        <f t="shared" ca="1" si="25"/>
        <v>0</v>
      </c>
      <c r="AE38" s="41">
        <f t="shared" ca="1" si="27"/>
        <v>0</v>
      </c>
      <c r="AF38" s="41">
        <f t="shared" ca="1" si="27"/>
        <v>6</v>
      </c>
      <c r="AG38" s="37"/>
      <c r="AH38" s="42" t="str">
        <f t="shared" si="28"/>
        <v>⑩</v>
      </c>
      <c r="AI38" s="41">
        <f t="shared" ca="1" si="28"/>
        <v>705</v>
      </c>
      <c r="AJ38" s="37" t="str">
        <f t="shared" si="28"/>
        <v>－</v>
      </c>
      <c r="AK38" s="41">
        <f t="shared" ca="1" si="28"/>
        <v>6</v>
      </c>
      <c r="AL38" s="37" t="str">
        <f t="shared" si="28"/>
        <v>＝</v>
      </c>
      <c r="AM38" s="41">
        <f t="shared" ca="1" si="28"/>
        <v>699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0.13347764444741372</v>
      </c>
      <c r="CH38" s="40">
        <f t="shared" ca="1" si="6"/>
        <v>89</v>
      </c>
      <c r="CJ38" s="37">
        <v>38</v>
      </c>
      <c r="CK38" s="36">
        <v>3</v>
      </c>
      <c r="CL38" s="37">
        <v>7</v>
      </c>
      <c r="CO38" s="39">
        <f t="shared" ca="1" si="7"/>
        <v>0.59806248787590521</v>
      </c>
      <c r="CP38" s="40">
        <f t="shared" ca="1" si="0"/>
        <v>39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6</v>
      </c>
      <c r="D39" s="11">
        <f t="shared" ca="1" si="32"/>
        <v>6</v>
      </c>
      <c r="E39" s="11">
        <f t="shared" ca="1" si="32"/>
        <v>8</v>
      </c>
      <c r="F39" s="8"/>
      <c r="G39" s="9"/>
      <c r="H39" s="10"/>
      <c r="I39" s="11">
        <f t="shared" ca="1" si="32"/>
        <v>6</v>
      </c>
      <c r="J39" s="11">
        <f t="shared" ca="1" si="32"/>
        <v>7</v>
      </c>
      <c r="K39" s="11">
        <f t="shared" ca="1" si="32"/>
        <v>4</v>
      </c>
      <c r="L39" s="8"/>
      <c r="M39" s="9"/>
      <c r="N39" s="10"/>
      <c r="O39" s="11">
        <f t="shared" ca="1" si="32"/>
        <v>7</v>
      </c>
      <c r="P39" s="11">
        <f t="shared" ca="1" si="32"/>
        <v>2</v>
      </c>
      <c r="Q39" s="11">
        <f t="shared" ca="1" si="32"/>
        <v>3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4</v>
      </c>
      <c r="AA39" s="41">
        <f t="shared" ca="1" si="24"/>
        <v>3</v>
      </c>
      <c r="AB39" s="41">
        <f t="shared" ca="1" si="24"/>
        <v>5</v>
      </c>
      <c r="AC39" s="37"/>
      <c r="AD39" s="41">
        <f t="shared" ca="1" si="25"/>
        <v>0</v>
      </c>
      <c r="AE39" s="41">
        <f t="shared" ca="1" si="27"/>
        <v>3</v>
      </c>
      <c r="AF39" s="41">
        <f t="shared" ca="1" si="27"/>
        <v>8</v>
      </c>
      <c r="AG39" s="37"/>
      <c r="AH39" s="42" t="str">
        <f t="shared" si="28"/>
        <v>⑪</v>
      </c>
      <c r="AI39" s="41">
        <f t="shared" ca="1" si="28"/>
        <v>435</v>
      </c>
      <c r="AJ39" s="37" t="str">
        <f t="shared" si="28"/>
        <v>－</v>
      </c>
      <c r="AK39" s="41">
        <f t="shared" ca="1" si="28"/>
        <v>38</v>
      </c>
      <c r="AL39" s="37" t="str">
        <f t="shared" si="28"/>
        <v>＝</v>
      </c>
      <c r="AM39" s="41">
        <f t="shared" ca="1" si="28"/>
        <v>397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0.62917867661305549</v>
      </c>
      <c r="CH39" s="40">
        <f t="shared" ca="1" si="6"/>
        <v>37</v>
      </c>
      <c r="CJ39" s="37">
        <v>39</v>
      </c>
      <c r="CK39" s="36">
        <v>3</v>
      </c>
      <c r="CL39" s="37">
        <v>8</v>
      </c>
      <c r="CO39" s="39">
        <f t="shared" ca="1" si="7"/>
        <v>0.13812904617200583</v>
      </c>
      <c r="CP39" s="40">
        <f t="shared" ca="1" si="0"/>
        <v>87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6</v>
      </c>
      <c r="E40" s="13">
        <f t="shared" ca="1" si="33"/>
        <v>4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2</v>
      </c>
      <c r="K40" s="13">
        <f t="shared" ca="1" si="33"/>
        <v>6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0</v>
      </c>
      <c r="Q40" s="13">
        <f t="shared" ca="1" si="33"/>
        <v>4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9</v>
      </c>
      <c r="AA40" s="41">
        <f t="shared" ca="1" si="24"/>
        <v>8</v>
      </c>
      <c r="AB40" s="41">
        <f t="shared" ca="1" si="24"/>
        <v>6</v>
      </c>
      <c r="AC40" s="37"/>
      <c r="AD40" s="41">
        <f t="shared" ca="1" si="25"/>
        <v>0</v>
      </c>
      <c r="AE40" s="48">
        <f t="shared" ca="1" si="27"/>
        <v>7</v>
      </c>
      <c r="AF40" s="48">
        <f t="shared" ca="1" si="27"/>
        <v>0</v>
      </c>
      <c r="AG40" s="37"/>
      <c r="AH40" s="35" t="str">
        <f t="shared" si="28"/>
        <v>⑫</v>
      </c>
      <c r="AI40" s="49">
        <f t="shared" ca="1" si="28"/>
        <v>986</v>
      </c>
      <c r="AJ40" s="36" t="str">
        <f t="shared" si="28"/>
        <v>－</v>
      </c>
      <c r="AK40" s="49">
        <f t="shared" ca="1" si="28"/>
        <v>70</v>
      </c>
      <c r="AL40" s="36" t="str">
        <f t="shared" si="28"/>
        <v>＝</v>
      </c>
      <c r="AM40" s="49">
        <f t="shared" ca="1" si="28"/>
        <v>916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0.74572342921119161</v>
      </c>
      <c r="CH40" s="40">
        <f t="shared" ca="1" si="6"/>
        <v>24</v>
      </c>
      <c r="CJ40" s="37">
        <v>40</v>
      </c>
      <c r="CK40" s="36">
        <v>3</v>
      </c>
      <c r="CL40" s="37">
        <v>9</v>
      </c>
      <c r="CO40" s="39">
        <f t="shared" ca="1" si="7"/>
        <v>0.80865539843761003</v>
      </c>
      <c r="CP40" s="40">
        <f t="shared" ca="1" si="0"/>
        <v>21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6</v>
      </c>
      <c r="D41" s="30">
        <f ca="1">MOD(ROUNDDOWN(AM32/10,0),10)</f>
        <v>0</v>
      </c>
      <c r="E41" s="30">
        <f ca="1">MOD(AM32,10)</f>
        <v>4</v>
      </c>
      <c r="F41" s="8"/>
      <c r="G41" s="9"/>
      <c r="H41" s="29"/>
      <c r="I41" s="30">
        <f ca="1">MOD(ROUNDDOWN(AM33/100,0),10)</f>
        <v>6</v>
      </c>
      <c r="J41" s="30">
        <f ca="1">MOD(ROUNDDOWN(AM33/10,0),10)</f>
        <v>4</v>
      </c>
      <c r="K41" s="30">
        <f ca="1">MOD(AM33,10)</f>
        <v>8</v>
      </c>
      <c r="L41" s="8"/>
      <c r="M41" s="9"/>
      <c r="N41" s="29"/>
      <c r="O41" s="30">
        <f ca="1">MOD(ROUNDDOWN(AM34/100,0),10)</f>
        <v>7</v>
      </c>
      <c r="P41" s="30">
        <f ca="1">MOD(ROUNDDOWN(AM34/10,0),10)</f>
        <v>1</v>
      </c>
      <c r="Q41" s="30">
        <f ca="1">MOD(AM34,10)</f>
        <v>9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0.23091751353656209</v>
      </c>
      <c r="CH41" s="40">
        <f t="shared" ca="1" si="6"/>
        <v>79</v>
      </c>
      <c r="CJ41" s="37">
        <v>41</v>
      </c>
      <c r="CK41" s="36">
        <v>4</v>
      </c>
      <c r="CL41" s="37">
        <v>0</v>
      </c>
      <c r="CO41" s="39">
        <f t="shared" ca="1" si="7"/>
        <v>0.55970878738545105</v>
      </c>
      <c r="CP41" s="40">
        <f t="shared" ca="1" si="0"/>
        <v>44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0.30924967009102389</v>
      </c>
      <c r="CH42" s="40">
        <f t="shared" ca="1" si="6"/>
        <v>71</v>
      </c>
      <c r="CJ42" s="37">
        <v>42</v>
      </c>
      <c r="CK42" s="37">
        <v>4</v>
      </c>
      <c r="CL42" s="37">
        <v>1</v>
      </c>
      <c r="CO42" s="39">
        <f t="shared" ca="1" si="7"/>
        <v>0.58065786503488581</v>
      </c>
      <c r="CP42" s="40">
        <f t="shared" ca="1" si="0"/>
        <v>42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nono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no</v>
      </c>
      <c r="AH43" s="130" t="str">
        <f ca="1">IF(AI43="ok",AM43-1,"")</f>
        <v/>
      </c>
      <c r="AI43" s="129" t="str">
        <f ca="1">IF(AL43="ok","ok",IF(AND(AK43="ok",AJ43="ok"),"ok","no"))</f>
        <v>no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no</v>
      </c>
      <c r="AM43" s="63">
        <f t="shared" ref="AM43:AM54" ca="1" si="36">Z29</f>
        <v>2</v>
      </c>
      <c r="AN43" s="64">
        <f t="shared" ref="AN43:AN54" ca="1" si="37">AD29</f>
        <v>0</v>
      </c>
      <c r="AO43" s="65">
        <f t="shared" ref="AO43:AO54" ca="1" si="38">AM43-AN43</f>
        <v>2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no</v>
      </c>
      <c r="AW43" s="119">
        <f ca="1">IF(BC43=10,"",BC43)</f>
        <v>5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5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6</v>
      </c>
      <c r="BK43" s="64">
        <f ca="1">AE29</f>
        <v>3</v>
      </c>
      <c r="BL43" s="66">
        <f t="shared" ref="BL43:BL54" ca="1" si="41">BJ43-BK43</f>
        <v>3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4</v>
      </c>
      <c r="BQ43" s="64">
        <f t="shared" ref="BQ43:BQ54" ca="1" si="43">AF29</f>
        <v>9</v>
      </c>
      <c r="BR43" s="67">
        <f t="shared" ref="BR43:BR54" ca="1" si="44">BP43-BQ43</f>
        <v>-5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0.43762914015641274</v>
      </c>
      <c r="CH43" s="40">
        <f t="shared" ca="1" si="6"/>
        <v>60</v>
      </c>
      <c r="CJ43" s="37">
        <v>43</v>
      </c>
      <c r="CK43" s="37">
        <v>4</v>
      </c>
      <c r="CL43" s="37">
        <v>2</v>
      </c>
      <c r="CO43" s="39">
        <f t="shared" ca="1" si="7"/>
        <v>0.39906790957827243</v>
      </c>
      <c r="CP43" s="40">
        <f t="shared" ca="1" si="0"/>
        <v>60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>⑦</v>
      </c>
      <c r="J44" s="32" t="str">
        <f ca="1">IF($BC50="","",VLOOKUP($BC50,$BT$43:$BU$53,2,FALSE))</f>
        <v>⑩</v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/>
      </c>
      <c r="Q44" s="32" t="str">
        <f ca="1">IF($BN51="","",VLOOKUP($BN51,$BT$43:$BU$53,2,FALSE))</f>
        <v/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8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ok</v>
      </c>
      <c r="AM44" s="69">
        <f t="shared" ca="1" si="36"/>
        <v>9</v>
      </c>
      <c r="AN44" s="41">
        <f t="shared" ca="1" si="37"/>
        <v>0</v>
      </c>
      <c r="AO44" s="70">
        <f t="shared" ca="1" si="38"/>
        <v>9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5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5</v>
      </c>
      <c r="BD44" s="129" t="str">
        <f t="shared" ca="1" si="39"/>
        <v>no</v>
      </c>
      <c r="BE44" s="124" t="str">
        <f t="shared" ca="1" si="40"/>
        <v>ok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6</v>
      </c>
      <c r="BK44" s="41">
        <f t="shared" ref="BK44:BK54" ca="1" si="67">AE30</f>
        <v>9</v>
      </c>
      <c r="BL44" s="71">
        <f t="shared" ca="1" si="41"/>
        <v>-3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0</v>
      </c>
      <c r="BQ44" s="41">
        <f t="shared" ca="1" si="43"/>
        <v>1</v>
      </c>
      <c r="BR44" s="72">
        <f t="shared" ca="1" si="44"/>
        <v>-1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0.96383355846254337</v>
      </c>
      <c r="CH44" s="40">
        <f t="shared" ca="1" si="6"/>
        <v>7</v>
      </c>
      <c r="CJ44" s="37">
        <v>44</v>
      </c>
      <c r="CK44" s="37">
        <v>4</v>
      </c>
      <c r="CL44" s="37">
        <v>3</v>
      </c>
      <c r="CO44" s="39">
        <f t="shared" ca="1" si="7"/>
        <v>0.76539329539460499</v>
      </c>
      <c r="CP44" s="40">
        <f t="shared" ca="1" si="0"/>
        <v>23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1</v>
      </c>
      <c r="D45" s="11">
        <f t="shared" ca="1" si="70"/>
        <v>4</v>
      </c>
      <c r="E45" s="11">
        <f t="shared" ca="1" si="70"/>
        <v>8</v>
      </c>
      <c r="F45" s="8"/>
      <c r="G45" s="9"/>
      <c r="H45" s="27"/>
      <c r="I45" s="28">
        <f t="shared" ca="1" si="70"/>
        <v>8</v>
      </c>
      <c r="J45" s="11">
        <f t="shared" ca="1" si="70"/>
        <v>5</v>
      </c>
      <c r="K45" s="11">
        <f t="shared" ca="1" si="70"/>
        <v>2</v>
      </c>
      <c r="L45" s="8"/>
      <c r="M45" s="9"/>
      <c r="N45" s="27"/>
      <c r="O45" s="28">
        <f t="shared" ca="1" si="70"/>
        <v>5</v>
      </c>
      <c r="P45" s="11">
        <f t="shared" ca="1" si="70"/>
        <v>8</v>
      </c>
      <c r="Q45" s="11">
        <f t="shared" ca="1" si="70"/>
        <v>1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nono</v>
      </c>
      <c r="AA45" s="59" t="str">
        <f t="shared" ca="1" si="46"/>
        <v>nono</v>
      </c>
      <c r="AB45" s="59" t="str">
        <f t="shared" ca="1" si="47"/>
        <v>nono</v>
      </c>
      <c r="AC45" s="43"/>
      <c r="AD45" s="42"/>
      <c r="AE45" s="61" t="s">
        <v>59</v>
      </c>
      <c r="AF45" s="62"/>
      <c r="AG45" s="127" t="str">
        <f t="shared" ca="1" si="34"/>
        <v>no</v>
      </c>
      <c r="AH45" s="131" t="str">
        <f t="shared" ca="1" si="48"/>
        <v/>
      </c>
      <c r="AI45" s="129" t="str">
        <f t="shared" ca="1" si="49"/>
        <v>no</v>
      </c>
      <c r="AJ45" s="124" t="str">
        <f t="shared" ca="1" si="50"/>
        <v>no</v>
      </c>
      <c r="AK45" s="124" t="str">
        <f t="shared" ca="1" si="35"/>
        <v>no</v>
      </c>
      <c r="AL45" s="124" t="str">
        <f t="shared" ca="1" si="51"/>
        <v>no</v>
      </c>
      <c r="AM45" s="69">
        <f t="shared" ca="1" si="36"/>
        <v>2</v>
      </c>
      <c r="AN45" s="41">
        <f t="shared" ca="1" si="37"/>
        <v>0</v>
      </c>
      <c r="AO45" s="70">
        <f t="shared" ca="1" si="38"/>
        <v>2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 t="str">
        <f t="shared" ca="1" si="55"/>
        <v/>
      </c>
      <c r="AU45" s="134" t="str">
        <f t="shared" ca="1" si="56"/>
        <v/>
      </c>
      <c r="AV45" s="124" t="str">
        <f t="shared" ca="1" si="57"/>
        <v>no</v>
      </c>
      <c r="AW45" s="120" t="str">
        <f t="shared" ca="1" si="58"/>
        <v/>
      </c>
      <c r="AX45" s="117"/>
      <c r="AY45" s="120" t="str">
        <f t="shared" ca="1" si="59"/>
        <v/>
      </c>
      <c r="AZ45" s="124" t="str">
        <f t="shared" ca="1" si="60"/>
        <v>no</v>
      </c>
      <c r="BA45" s="123" t="str">
        <f t="shared" ca="1" si="61"/>
        <v>no</v>
      </c>
      <c r="BB45" s="36"/>
      <c r="BC45" s="140" t="str">
        <f t="shared" ca="1" si="62"/>
        <v/>
      </c>
      <c r="BD45" s="129" t="str">
        <f t="shared" ca="1" si="39"/>
        <v>no</v>
      </c>
      <c r="BE45" s="124" t="str">
        <f t="shared" ca="1" si="40"/>
        <v>no</v>
      </c>
      <c r="BF45" s="123" t="str">
        <f t="shared" ca="1" si="63"/>
        <v>no</v>
      </c>
      <c r="BG45" s="36"/>
      <c r="BH45" s="127" t="str">
        <f t="shared" ca="1" si="64"/>
        <v>no</v>
      </c>
      <c r="BI45" s="129" t="str">
        <f t="shared" ca="1" si="65"/>
        <v>no</v>
      </c>
      <c r="BJ45" s="69">
        <f t="shared" ca="1" si="66"/>
        <v>9</v>
      </c>
      <c r="BK45" s="41">
        <f t="shared" ca="1" si="67"/>
        <v>3</v>
      </c>
      <c r="BL45" s="71">
        <f t="shared" ca="1" si="41"/>
        <v>6</v>
      </c>
      <c r="BM45" s="68"/>
      <c r="BN45" s="140" t="str">
        <f t="shared" ca="1" si="68"/>
        <v/>
      </c>
      <c r="BO45" s="129" t="str">
        <f t="shared" ca="1" si="69"/>
        <v>no</v>
      </c>
      <c r="BP45" s="69">
        <f t="shared" ca="1" si="42"/>
        <v>5</v>
      </c>
      <c r="BQ45" s="41">
        <f t="shared" ca="1" si="43"/>
        <v>4</v>
      </c>
      <c r="BR45" s="72">
        <f t="shared" ca="1" si="44"/>
        <v>1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0.21482212711182036</v>
      </c>
      <c r="CH45" s="40">
        <f t="shared" ca="1" si="6"/>
        <v>82</v>
      </c>
      <c r="CJ45" s="37">
        <v>45</v>
      </c>
      <c r="CK45" s="37">
        <v>4</v>
      </c>
      <c r="CL45" s="37">
        <v>4</v>
      </c>
      <c r="CO45" s="39">
        <f t="shared" ca="1" si="7"/>
        <v>0.72370344055208424</v>
      </c>
      <c r="CP45" s="40">
        <f t="shared" ca="1" si="0"/>
        <v>28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8</v>
      </c>
      <c r="E46" s="13">
        <f t="shared" ca="1" si="71"/>
        <v>0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8</v>
      </c>
      <c r="K46" s="13">
        <f t="shared" ca="1" si="71"/>
        <v>1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4</v>
      </c>
      <c r="Q46" s="13">
        <f t="shared" ca="1" si="71"/>
        <v>1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nono</v>
      </c>
      <c r="AA46" s="59" t="str">
        <f t="shared" ca="1" si="46"/>
        <v>nono</v>
      </c>
      <c r="AB46" s="59" t="str">
        <f t="shared" ca="1" si="47"/>
        <v>nono</v>
      </c>
      <c r="AC46" s="43"/>
      <c r="AD46" s="42"/>
      <c r="AE46" s="61" t="s">
        <v>60</v>
      </c>
      <c r="AF46" s="62"/>
      <c r="AG46" s="127" t="str">
        <f t="shared" ca="1" si="34"/>
        <v>no</v>
      </c>
      <c r="AH46" s="131" t="str">
        <f t="shared" ca="1" si="48"/>
        <v/>
      </c>
      <c r="AI46" s="129" t="str">
        <f t="shared" ca="1" si="49"/>
        <v>no</v>
      </c>
      <c r="AJ46" s="124" t="str">
        <f t="shared" ca="1" si="50"/>
        <v>no</v>
      </c>
      <c r="AK46" s="124" t="str">
        <f t="shared" ca="1" si="35"/>
        <v>ok</v>
      </c>
      <c r="AL46" s="124" t="str">
        <f t="shared" ca="1" si="51"/>
        <v>no</v>
      </c>
      <c r="AM46" s="69">
        <f t="shared" ca="1" si="36"/>
        <v>6</v>
      </c>
      <c r="AN46" s="41">
        <f t="shared" ca="1" si="37"/>
        <v>0</v>
      </c>
      <c r="AO46" s="70">
        <f t="shared" ca="1" si="38"/>
        <v>6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 t="str">
        <f t="shared" ca="1" si="55"/>
        <v/>
      </c>
      <c r="AU46" s="134" t="str">
        <f t="shared" ca="1" si="56"/>
        <v/>
      </c>
      <c r="AV46" s="124" t="str">
        <f t="shared" ca="1" si="57"/>
        <v>no</v>
      </c>
      <c r="AW46" s="120" t="str">
        <f t="shared" ca="1" si="58"/>
        <v/>
      </c>
      <c r="AX46" s="117"/>
      <c r="AY46" s="120" t="str">
        <f t="shared" ca="1" si="59"/>
        <v/>
      </c>
      <c r="AZ46" s="124" t="str">
        <f t="shared" ca="1" si="60"/>
        <v>no</v>
      </c>
      <c r="BA46" s="123" t="str">
        <f t="shared" ca="1" si="61"/>
        <v>no</v>
      </c>
      <c r="BB46" s="36"/>
      <c r="BC46" s="140" t="str">
        <f t="shared" ca="1" si="62"/>
        <v/>
      </c>
      <c r="BD46" s="129" t="str">
        <f t="shared" ca="1" si="39"/>
        <v>no</v>
      </c>
      <c r="BE46" s="124" t="str">
        <f t="shared" ca="1" si="40"/>
        <v>no</v>
      </c>
      <c r="BF46" s="123" t="str">
        <f t="shared" ca="1" si="63"/>
        <v>no</v>
      </c>
      <c r="BG46" s="36"/>
      <c r="BH46" s="127" t="str">
        <f t="shared" ca="1" si="64"/>
        <v>no</v>
      </c>
      <c r="BI46" s="129" t="str">
        <f t="shared" ca="1" si="65"/>
        <v>no</v>
      </c>
      <c r="BJ46" s="69">
        <f t="shared" ca="1" si="66"/>
        <v>6</v>
      </c>
      <c r="BK46" s="41">
        <f t="shared" ca="1" si="67"/>
        <v>6</v>
      </c>
      <c r="BL46" s="71">
        <f t="shared" ca="1" si="41"/>
        <v>0</v>
      </c>
      <c r="BM46" s="68"/>
      <c r="BN46" s="140" t="str">
        <f t="shared" ca="1" si="68"/>
        <v/>
      </c>
      <c r="BO46" s="129" t="str">
        <f t="shared" ca="1" si="69"/>
        <v>no</v>
      </c>
      <c r="BP46" s="69">
        <f t="shared" ca="1" si="42"/>
        <v>8</v>
      </c>
      <c r="BQ46" s="41">
        <f t="shared" ca="1" si="43"/>
        <v>4</v>
      </c>
      <c r="BR46" s="72">
        <f t="shared" ca="1" si="44"/>
        <v>4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0.66000961833215566</v>
      </c>
      <c r="CH46" s="40">
        <f t="shared" ca="1" si="6"/>
        <v>31</v>
      </c>
      <c r="CJ46" s="37">
        <v>46</v>
      </c>
      <c r="CK46" s="37">
        <v>4</v>
      </c>
      <c r="CL46" s="37">
        <v>5</v>
      </c>
      <c r="CO46" s="39">
        <f t="shared" ca="1" si="7"/>
        <v>0.95700979716847023</v>
      </c>
      <c r="CP46" s="40">
        <f t="shared" ca="1" si="0"/>
        <v>5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6</v>
      </c>
      <c r="E47" s="30">
        <f ca="1">MOD(AM35,10)</f>
        <v>8</v>
      </c>
      <c r="F47" s="8"/>
      <c r="G47" s="9"/>
      <c r="H47" s="29"/>
      <c r="I47" s="30">
        <f ca="1">MOD(ROUNDDOWN(AM36/100,0),10)</f>
        <v>7</v>
      </c>
      <c r="J47" s="30">
        <f ca="1">MOD(ROUNDDOWN(AM36/10,0),10)</f>
        <v>7</v>
      </c>
      <c r="K47" s="30">
        <f ca="1">MOD(AM36,10)</f>
        <v>1</v>
      </c>
      <c r="L47" s="8"/>
      <c r="M47" s="9"/>
      <c r="N47" s="29"/>
      <c r="O47" s="30">
        <f ca="1">MOD(ROUNDDOWN(AM37/100,0),10)</f>
        <v>5</v>
      </c>
      <c r="P47" s="30">
        <f ca="1">MOD(ROUNDDOWN(AM37/10,0),10)</f>
        <v>4</v>
      </c>
      <c r="Q47" s="30">
        <f ca="1">MOD(AM37,10)</f>
        <v>0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nono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no</v>
      </c>
      <c r="AH47" s="131" t="str">
        <f t="shared" ca="1" si="48"/>
        <v/>
      </c>
      <c r="AI47" s="129" t="str">
        <f t="shared" ca="1" si="49"/>
        <v>no</v>
      </c>
      <c r="AJ47" s="124" t="str">
        <f t="shared" ca="1" si="50"/>
        <v>ok</v>
      </c>
      <c r="AK47" s="124" t="str">
        <f t="shared" ca="1" si="35"/>
        <v>no</v>
      </c>
      <c r="AL47" s="124" t="str">
        <f t="shared" ca="1" si="51"/>
        <v>no</v>
      </c>
      <c r="AM47" s="69">
        <f t="shared" ca="1" si="36"/>
        <v>6</v>
      </c>
      <c r="AN47" s="41">
        <f t="shared" ca="1" si="37"/>
        <v>0</v>
      </c>
      <c r="AO47" s="70">
        <f t="shared" ca="1" si="38"/>
        <v>6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 t="str">
        <f t="shared" ca="1" si="55"/>
        <v/>
      </c>
      <c r="AU47" s="134" t="str">
        <f t="shared" ca="1" si="56"/>
        <v/>
      </c>
      <c r="AV47" s="124" t="str">
        <f t="shared" ca="1" si="57"/>
        <v>no</v>
      </c>
      <c r="AW47" s="120">
        <f t="shared" ca="1" si="58"/>
        <v>6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6</v>
      </c>
      <c r="BD47" s="129" t="str">
        <f t="shared" ca="1" si="39"/>
        <v>no</v>
      </c>
      <c r="BE47" s="124" t="str">
        <f t="shared" ca="1" si="40"/>
        <v>no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7</v>
      </c>
      <c r="BK47" s="41">
        <f t="shared" ca="1" si="67"/>
        <v>2</v>
      </c>
      <c r="BL47" s="71">
        <f t="shared" ca="1" si="41"/>
        <v>5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4</v>
      </c>
      <c r="BQ47" s="41">
        <f t="shared" ca="1" si="43"/>
        <v>6</v>
      </c>
      <c r="BR47" s="72">
        <f t="shared" ca="1" si="44"/>
        <v>-2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0.1114194441755576</v>
      </c>
      <c r="CH47" s="40">
        <f t="shared" ca="1" si="6"/>
        <v>92</v>
      </c>
      <c r="CJ47" s="37">
        <v>47</v>
      </c>
      <c r="CK47" s="37">
        <v>4</v>
      </c>
      <c r="CL47" s="37">
        <v>6</v>
      </c>
      <c r="CO47" s="39">
        <f t="shared" ca="1" si="7"/>
        <v>0.18966816800065489</v>
      </c>
      <c r="CP47" s="40">
        <f t="shared" ca="1" si="0"/>
        <v>79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nono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no</v>
      </c>
      <c r="AH48" s="131" t="str">
        <f t="shared" ca="1" si="48"/>
        <v/>
      </c>
      <c r="AI48" s="129" t="str">
        <f t="shared" ca="1" si="49"/>
        <v>no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no</v>
      </c>
      <c r="AM48" s="69">
        <f t="shared" ca="1" si="36"/>
        <v>7</v>
      </c>
      <c r="AN48" s="41">
        <f t="shared" ca="1" si="37"/>
        <v>0</v>
      </c>
      <c r="AO48" s="70">
        <f t="shared" ca="1" si="38"/>
        <v>7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 t="str">
        <f t="shared" ca="1" si="55"/>
        <v/>
      </c>
      <c r="AU48" s="134" t="str">
        <f t="shared" ca="1" si="56"/>
        <v/>
      </c>
      <c r="AV48" s="124" t="str">
        <f t="shared" ca="1" si="57"/>
        <v>no</v>
      </c>
      <c r="AW48" s="120">
        <f t="shared" ca="1" si="58"/>
        <v>1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1</v>
      </c>
      <c r="BD48" s="129" t="str">
        <f t="shared" ca="1" si="39"/>
        <v>no</v>
      </c>
      <c r="BE48" s="124" t="str">
        <f t="shared" ca="1" si="40"/>
        <v>no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2</v>
      </c>
      <c r="BK48" s="41">
        <f t="shared" ca="1" si="67"/>
        <v>0</v>
      </c>
      <c r="BL48" s="71">
        <f t="shared" ca="1" si="41"/>
        <v>2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3</v>
      </c>
      <c r="BQ48" s="41">
        <f t="shared" ca="1" si="43"/>
        <v>4</v>
      </c>
      <c r="BR48" s="72">
        <f t="shared" ca="1" si="44"/>
        <v>-1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0.93425097910248556</v>
      </c>
      <c r="CH48" s="40">
        <f t="shared" ca="1" si="6"/>
        <v>10</v>
      </c>
      <c r="CJ48" s="37">
        <v>48</v>
      </c>
      <c r="CK48" s="36">
        <v>4</v>
      </c>
      <c r="CL48" s="37">
        <v>7</v>
      </c>
      <c r="CO48" s="39">
        <f t="shared" ca="1" si="7"/>
        <v>0.59079018840231601</v>
      </c>
      <c r="CP48" s="40">
        <f t="shared" ca="1" si="0"/>
        <v>41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nono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0</v>
      </c>
      <c r="AI49" s="129" t="str">
        <f t="shared" ca="1" si="49"/>
        <v>ok</v>
      </c>
      <c r="AJ49" s="124" t="str">
        <f t="shared" ca="1" si="50"/>
        <v>no</v>
      </c>
      <c r="AK49" s="124" t="str">
        <f t="shared" ca="1" si="35"/>
        <v>no</v>
      </c>
      <c r="AL49" s="124" t="str">
        <f t="shared" ca="1" si="51"/>
        <v>ok</v>
      </c>
      <c r="AM49" s="69">
        <f t="shared" ca="1" si="36"/>
        <v>1</v>
      </c>
      <c r="AN49" s="41">
        <f t="shared" ca="1" si="37"/>
        <v>0</v>
      </c>
      <c r="AO49" s="70">
        <f t="shared" ca="1" si="38"/>
        <v>1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ok</v>
      </c>
      <c r="AT49" s="137" t="str">
        <f ca="1">IF(AY49=9,AY49,IF(AU49=10,AU49,""))</f>
        <v/>
      </c>
      <c r="AU49" s="134" t="str">
        <f t="shared" ca="1" si="56"/>
        <v/>
      </c>
      <c r="AV49" s="124" t="str">
        <f t="shared" ca="1" si="57"/>
        <v>ok</v>
      </c>
      <c r="AW49" s="120" t="str">
        <f t="shared" ca="1" si="58"/>
        <v/>
      </c>
      <c r="AX49" s="117"/>
      <c r="AY49" s="120" t="str">
        <f t="shared" ca="1" si="59"/>
        <v/>
      </c>
      <c r="AZ49" s="124" t="str">
        <f t="shared" ca="1" si="60"/>
        <v>no</v>
      </c>
      <c r="BA49" s="123" t="str">
        <f t="shared" ca="1" si="61"/>
        <v>ok</v>
      </c>
      <c r="BB49" s="36"/>
      <c r="BC49" s="140">
        <f t="shared" ca="1" si="62"/>
        <v>10</v>
      </c>
      <c r="BD49" s="129" t="str">
        <f t="shared" ca="1" si="39"/>
        <v>no</v>
      </c>
      <c r="BE49" s="124" t="str">
        <f t="shared" ca="1" si="40"/>
        <v>ok</v>
      </c>
      <c r="BF49" s="123" t="str">
        <f t="shared" ca="1" si="63"/>
        <v>no</v>
      </c>
      <c r="BG49" s="36"/>
      <c r="BH49" s="127" t="str">
        <f t="shared" ca="1" si="64"/>
        <v>no</v>
      </c>
      <c r="BI49" s="129" t="str">
        <f t="shared" ca="1" si="65"/>
        <v>no</v>
      </c>
      <c r="BJ49" s="69">
        <f t="shared" ca="1" si="66"/>
        <v>4</v>
      </c>
      <c r="BK49" s="41">
        <f t="shared" ca="1" si="67"/>
        <v>8</v>
      </c>
      <c r="BL49" s="71">
        <f t="shared" ca="1" si="41"/>
        <v>-4</v>
      </c>
      <c r="BM49" s="68"/>
      <c r="BN49" s="140" t="str">
        <f t="shared" ca="1" si="68"/>
        <v/>
      </c>
      <c r="BO49" s="129" t="str">
        <f t="shared" ca="1" si="69"/>
        <v>no</v>
      </c>
      <c r="BP49" s="69">
        <f t="shared" ca="1" si="42"/>
        <v>8</v>
      </c>
      <c r="BQ49" s="41">
        <f t="shared" ca="1" si="43"/>
        <v>0</v>
      </c>
      <c r="BR49" s="72">
        <f t="shared" ca="1" si="44"/>
        <v>8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0.9572883231454512</v>
      </c>
      <c r="CH49" s="40">
        <f t="shared" ca="1" si="6"/>
        <v>8</v>
      </c>
      <c r="CJ49" s="37">
        <v>49</v>
      </c>
      <c r="CK49" s="36">
        <v>4</v>
      </c>
      <c r="CL49" s="37">
        <v>8</v>
      </c>
      <c r="CO49" s="39">
        <f t="shared" ca="1" si="7"/>
        <v>5.6768267872154055E-2</v>
      </c>
      <c r="CP49" s="40">
        <f t="shared" ca="1" si="0"/>
        <v>97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⑥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③</v>
      </c>
      <c r="J50" s="32" t="str">
        <f ca="1">IF($BC53="","",VLOOKUP($BC53,$BT$43:$BU$53,2,FALSE))</f>
        <v>②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/>
      </c>
      <c r="P50" s="32" t="str">
        <f ca="1">IF($BC54="","",VLOOKUP($BC54,$BT$43:$BU$53,2,FALSE))</f>
        <v/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nono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7</v>
      </c>
      <c r="AI50" s="129" t="str">
        <f t="shared" ca="1" si="49"/>
        <v>ok</v>
      </c>
      <c r="AJ50" s="124" t="str">
        <f t="shared" ca="1" si="50"/>
        <v>no</v>
      </c>
      <c r="AK50" s="124" t="str">
        <f t="shared" ca="1" si="35"/>
        <v>no</v>
      </c>
      <c r="AL50" s="124" t="str">
        <f t="shared" ca="1" si="51"/>
        <v>ok</v>
      </c>
      <c r="AM50" s="69">
        <f t="shared" ca="1" si="36"/>
        <v>8</v>
      </c>
      <c r="AN50" s="41">
        <f t="shared" ca="1" si="37"/>
        <v>0</v>
      </c>
      <c r="AO50" s="70">
        <f t="shared" ca="1" si="38"/>
        <v>8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ok</v>
      </c>
      <c r="AT50" s="137" t="str">
        <f t="shared" ca="1" si="55"/>
        <v/>
      </c>
      <c r="AU50" s="134" t="str">
        <f t="shared" ca="1" si="56"/>
        <v/>
      </c>
      <c r="AV50" s="124" t="str">
        <f t="shared" ca="1" si="57"/>
        <v>ok</v>
      </c>
      <c r="AW50" s="120" t="str">
        <f t="shared" ca="1" si="58"/>
        <v/>
      </c>
      <c r="AX50" s="117"/>
      <c r="AY50" s="120" t="str">
        <f t="shared" ca="1" si="59"/>
        <v/>
      </c>
      <c r="AZ50" s="124" t="str">
        <f t="shared" ca="1" si="60"/>
        <v>no</v>
      </c>
      <c r="BA50" s="123" t="str">
        <f t="shared" ca="1" si="61"/>
        <v>ok</v>
      </c>
      <c r="BB50" s="36"/>
      <c r="BC50" s="140">
        <f t="shared" ca="1" si="62"/>
        <v>10</v>
      </c>
      <c r="BD50" s="129" t="str">
        <f t="shared" ca="1" si="39"/>
        <v>no</v>
      </c>
      <c r="BE50" s="124" t="str">
        <f t="shared" ca="1" si="40"/>
        <v>ok</v>
      </c>
      <c r="BF50" s="123" t="str">
        <f t="shared" ca="1" si="63"/>
        <v>no</v>
      </c>
      <c r="BG50" s="36"/>
      <c r="BH50" s="127" t="str">
        <f t="shared" ca="1" si="64"/>
        <v>no</v>
      </c>
      <c r="BI50" s="129" t="str">
        <f t="shared" ca="1" si="65"/>
        <v>no</v>
      </c>
      <c r="BJ50" s="69">
        <f t="shared" ca="1" si="66"/>
        <v>5</v>
      </c>
      <c r="BK50" s="41">
        <f t="shared" ca="1" si="67"/>
        <v>8</v>
      </c>
      <c r="BL50" s="71">
        <f t="shared" ca="1" si="41"/>
        <v>-3</v>
      </c>
      <c r="BM50" s="68"/>
      <c r="BN50" s="140" t="str">
        <f t="shared" ca="1" si="68"/>
        <v/>
      </c>
      <c r="BO50" s="129" t="str">
        <f t="shared" ca="1" si="69"/>
        <v>no</v>
      </c>
      <c r="BP50" s="69">
        <f t="shared" ca="1" si="42"/>
        <v>2</v>
      </c>
      <c r="BQ50" s="41">
        <f t="shared" ca="1" si="43"/>
        <v>1</v>
      </c>
      <c r="BR50" s="72">
        <f t="shared" ca="1" si="44"/>
        <v>1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0.54330901120323527</v>
      </c>
      <c r="CH50" s="40">
        <f t="shared" ca="1" si="6"/>
        <v>51</v>
      </c>
      <c r="CJ50" s="37">
        <v>50</v>
      </c>
      <c r="CK50" s="36">
        <v>4</v>
      </c>
      <c r="CL50" s="37">
        <v>9</v>
      </c>
      <c r="CO50" s="39">
        <f t="shared" ca="1" si="7"/>
        <v>0.43478646737655513</v>
      </c>
      <c r="CP50" s="40">
        <f t="shared" ca="1" si="0"/>
        <v>56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7</v>
      </c>
      <c r="D51" s="11">
        <f t="shared" ca="1" si="72"/>
        <v>0</v>
      </c>
      <c r="E51" s="11">
        <f t="shared" ca="1" si="72"/>
        <v>5</v>
      </c>
      <c r="F51" s="8"/>
      <c r="G51" s="9"/>
      <c r="H51" s="10"/>
      <c r="I51" s="11">
        <f t="shared" ca="1" si="72"/>
        <v>4</v>
      </c>
      <c r="J51" s="11">
        <f t="shared" ca="1" si="72"/>
        <v>3</v>
      </c>
      <c r="K51" s="11">
        <f t="shared" ca="1" si="72"/>
        <v>5</v>
      </c>
      <c r="L51" s="8"/>
      <c r="M51" s="9"/>
      <c r="N51" s="10"/>
      <c r="O51" s="11">
        <f t="shared" ca="1" si="72"/>
        <v>9</v>
      </c>
      <c r="P51" s="11">
        <f t="shared" ca="1" si="72"/>
        <v>8</v>
      </c>
      <c r="Q51" s="11">
        <f t="shared" ca="1" si="72"/>
        <v>6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nono</v>
      </c>
      <c r="AA51" s="59" t="str">
        <f t="shared" ca="1" si="46"/>
        <v>nono</v>
      </c>
      <c r="AB51" s="59" t="str">
        <f t="shared" ca="1" si="47"/>
        <v>nono</v>
      </c>
      <c r="AC51" s="43"/>
      <c r="AD51" s="35"/>
      <c r="AE51" s="61" t="s">
        <v>65</v>
      </c>
      <c r="AF51" s="62"/>
      <c r="AG51" s="127" t="str">
        <f t="shared" ca="1" si="34"/>
        <v>no</v>
      </c>
      <c r="AH51" s="131" t="str">
        <f t="shared" ca="1" si="48"/>
        <v/>
      </c>
      <c r="AI51" s="129" t="str">
        <f t="shared" ca="1" si="49"/>
        <v>no</v>
      </c>
      <c r="AJ51" s="124" t="str">
        <f t="shared" ca="1" si="50"/>
        <v>no</v>
      </c>
      <c r="AK51" s="124" t="str">
        <f t="shared" ca="1" si="35"/>
        <v>no</v>
      </c>
      <c r="AL51" s="124" t="str">
        <f t="shared" ca="1" si="51"/>
        <v>no</v>
      </c>
      <c r="AM51" s="69">
        <f t="shared" ca="1" si="36"/>
        <v>5</v>
      </c>
      <c r="AN51" s="41">
        <f t="shared" ca="1" si="37"/>
        <v>0</v>
      </c>
      <c r="AO51" s="70">
        <f t="shared" ca="1" si="38"/>
        <v>5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 t="str">
        <f t="shared" ca="1" si="55"/>
        <v/>
      </c>
      <c r="AU51" s="134" t="str">
        <f t="shared" ca="1" si="56"/>
        <v/>
      </c>
      <c r="AV51" s="124" t="str">
        <f t="shared" ca="1" si="57"/>
        <v>no</v>
      </c>
      <c r="AW51" s="120" t="str">
        <f t="shared" ca="1" si="58"/>
        <v/>
      </c>
      <c r="AX51" s="117"/>
      <c r="AY51" s="120" t="str">
        <f t="shared" ca="1" si="59"/>
        <v/>
      </c>
      <c r="AZ51" s="124" t="str">
        <f t="shared" ca="1" si="60"/>
        <v>no</v>
      </c>
      <c r="BA51" s="123" t="str">
        <f t="shared" ca="1" si="61"/>
        <v>no</v>
      </c>
      <c r="BB51" s="36"/>
      <c r="BC51" s="140" t="str">
        <f t="shared" ca="1" si="62"/>
        <v/>
      </c>
      <c r="BD51" s="129" t="str">
        <f t="shared" ca="1" si="39"/>
        <v>no</v>
      </c>
      <c r="BE51" s="124" t="str">
        <f t="shared" ca="1" si="40"/>
        <v>no</v>
      </c>
      <c r="BF51" s="123" t="str">
        <f t="shared" ca="1" si="63"/>
        <v>no</v>
      </c>
      <c r="BG51" s="36"/>
      <c r="BH51" s="127" t="str">
        <f t="shared" ca="1" si="64"/>
        <v>no</v>
      </c>
      <c r="BI51" s="129" t="str">
        <f t="shared" ca="1" si="65"/>
        <v>no</v>
      </c>
      <c r="BJ51" s="69">
        <f t="shared" ca="1" si="66"/>
        <v>8</v>
      </c>
      <c r="BK51" s="41">
        <f t="shared" ca="1" si="67"/>
        <v>4</v>
      </c>
      <c r="BL51" s="71">
        <f t="shared" ca="1" si="41"/>
        <v>4</v>
      </c>
      <c r="BM51" s="68"/>
      <c r="BN51" s="140" t="str">
        <f t="shared" ca="1" si="68"/>
        <v/>
      </c>
      <c r="BO51" s="129" t="str">
        <f t="shared" ca="1" si="69"/>
        <v>no</v>
      </c>
      <c r="BP51" s="69">
        <f t="shared" ca="1" si="42"/>
        <v>1</v>
      </c>
      <c r="BQ51" s="41">
        <f t="shared" ca="1" si="43"/>
        <v>1</v>
      </c>
      <c r="BR51" s="72">
        <f t="shared" ca="1" si="44"/>
        <v>0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2.0132072708304971E-2</v>
      </c>
      <c r="CH51" s="40">
        <f t="shared" ca="1" si="6"/>
        <v>100</v>
      </c>
      <c r="CJ51" s="37">
        <v>51</v>
      </c>
      <c r="CK51" s="36">
        <v>5</v>
      </c>
      <c r="CL51" s="37">
        <v>0</v>
      </c>
      <c r="CO51" s="39">
        <f t="shared" ca="1" si="7"/>
        <v>0.52775289006120429</v>
      </c>
      <c r="CP51" s="40">
        <f t="shared" ca="1" si="0"/>
        <v>46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0</v>
      </c>
      <c r="E52" s="13">
        <f t="shared" ca="1" si="73"/>
        <v>6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3</v>
      </c>
      <c r="K52" s="13">
        <f t="shared" ca="1" si="73"/>
        <v>8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7</v>
      </c>
      <c r="Q52" s="13">
        <f t="shared" ca="1" si="73"/>
        <v>0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okok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6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ok</v>
      </c>
      <c r="AL52" s="124" t="str">
        <f t="shared" ca="1" si="51"/>
        <v>no</v>
      </c>
      <c r="AM52" s="69">
        <f t="shared" ca="1" si="36"/>
        <v>7</v>
      </c>
      <c r="AN52" s="41">
        <f t="shared" ca="1" si="37"/>
        <v>0</v>
      </c>
      <c r="AO52" s="70">
        <f t="shared" ca="1" si="38"/>
        <v>7</v>
      </c>
      <c r="AP52" s="36"/>
      <c r="AQ52" s="127" t="str">
        <f t="shared" ca="1" si="52"/>
        <v>ok</v>
      </c>
      <c r="AR52" s="129" t="str">
        <f t="shared" ca="1" si="53"/>
        <v>ok</v>
      </c>
      <c r="AS52" s="124" t="str">
        <f t="shared" ca="1" si="54"/>
        <v>ok</v>
      </c>
      <c r="AT52" s="137">
        <f t="shared" ca="1" si="55"/>
        <v>9</v>
      </c>
      <c r="AU52" s="134" t="str">
        <f t="shared" ca="1" si="56"/>
        <v/>
      </c>
      <c r="AV52" s="124" t="str">
        <f t="shared" ca="1" si="57"/>
        <v>ok</v>
      </c>
      <c r="AW52" s="120" t="str">
        <f t="shared" ca="1" si="58"/>
        <v/>
      </c>
      <c r="AX52" s="117"/>
      <c r="AY52" s="120">
        <f t="shared" ca="1" si="59"/>
        <v>9</v>
      </c>
      <c r="AZ52" s="124" t="str">
        <f t="shared" ca="1" si="60"/>
        <v>ok</v>
      </c>
      <c r="BA52" s="123" t="str">
        <f t="shared" ca="1" si="61"/>
        <v>ok</v>
      </c>
      <c r="BB52" s="36"/>
      <c r="BC52" s="140">
        <f t="shared" ca="1" si="62"/>
        <v>10</v>
      </c>
      <c r="BD52" s="129" t="str">
        <f t="shared" ca="1" si="39"/>
        <v>ok</v>
      </c>
      <c r="BE52" s="124" t="str">
        <f t="shared" ca="1" si="40"/>
        <v>no</v>
      </c>
      <c r="BF52" s="123" t="str">
        <f t="shared" ca="1" si="63"/>
        <v>no</v>
      </c>
      <c r="BG52" s="36"/>
      <c r="BH52" s="127" t="str">
        <f t="shared" ca="1" si="64"/>
        <v>ok</v>
      </c>
      <c r="BI52" s="129" t="str">
        <f t="shared" ca="1" si="65"/>
        <v>ok</v>
      </c>
      <c r="BJ52" s="69">
        <f t="shared" ca="1" si="66"/>
        <v>0</v>
      </c>
      <c r="BK52" s="41">
        <f t="shared" ca="1" si="67"/>
        <v>0</v>
      </c>
      <c r="BL52" s="71">
        <f t="shared" ca="1" si="41"/>
        <v>0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5</v>
      </c>
      <c r="BQ52" s="41">
        <f t="shared" ca="1" si="43"/>
        <v>6</v>
      </c>
      <c r="BR52" s="72">
        <f t="shared" ca="1" si="44"/>
        <v>-1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0.18197414110445331</v>
      </c>
      <c r="CH52" s="40">
        <f t="shared" ca="1" si="6"/>
        <v>86</v>
      </c>
      <c r="CJ52" s="37">
        <v>52</v>
      </c>
      <c r="CK52" s="36">
        <v>5</v>
      </c>
      <c r="CL52" s="37">
        <v>1</v>
      </c>
      <c r="CO52" s="39">
        <f t="shared" ca="1" si="7"/>
        <v>0.22871744924265969</v>
      </c>
      <c r="CP52" s="40">
        <f t="shared" ca="1" si="0"/>
        <v>76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6</v>
      </c>
      <c r="D53" s="30">
        <f ca="1">MOD(ROUNDDOWN(AM38/10,0),10)</f>
        <v>9</v>
      </c>
      <c r="E53" s="30">
        <f ca="1">MOD(AM38,10)</f>
        <v>9</v>
      </c>
      <c r="F53" s="8"/>
      <c r="G53" s="9"/>
      <c r="H53" s="29"/>
      <c r="I53" s="30">
        <f ca="1">MOD(ROUNDDOWN(AM39/100,0),10)</f>
        <v>3</v>
      </c>
      <c r="J53" s="30">
        <f ca="1">MOD(ROUNDDOWN(AM39/10,0),10)</f>
        <v>9</v>
      </c>
      <c r="K53" s="30">
        <f ca="1">MOD(AM39,10)</f>
        <v>7</v>
      </c>
      <c r="L53" s="8"/>
      <c r="M53" s="9"/>
      <c r="N53" s="29"/>
      <c r="O53" s="30">
        <f ca="1">MOD(ROUNDDOWN(AM40/100,0),10)</f>
        <v>9</v>
      </c>
      <c r="P53" s="30">
        <f ca="1">MOD(ROUNDDOWN(AM40/10,0),10)</f>
        <v>1</v>
      </c>
      <c r="Q53" s="30">
        <f ca="1">MOD(AM40,10)</f>
        <v>6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3</v>
      </c>
      <c r="AI53" s="129" t="str">
        <f t="shared" ca="1" si="49"/>
        <v>ok</v>
      </c>
      <c r="AJ53" s="124" t="str">
        <f t="shared" ca="1" si="50"/>
        <v>ok</v>
      </c>
      <c r="AK53" s="124" t="str">
        <f t="shared" ca="1" si="35"/>
        <v>ok</v>
      </c>
      <c r="AL53" s="124" t="str">
        <f t="shared" ca="1" si="51"/>
        <v>no</v>
      </c>
      <c r="AM53" s="69">
        <f t="shared" ca="1" si="36"/>
        <v>4</v>
      </c>
      <c r="AN53" s="41">
        <f t="shared" ca="1" si="37"/>
        <v>0</v>
      </c>
      <c r="AO53" s="70">
        <f t="shared" ca="1" si="38"/>
        <v>4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>
        <f t="shared" ca="1" si="55"/>
        <v>10</v>
      </c>
      <c r="AU53" s="134">
        <f t="shared" ca="1" si="56"/>
        <v>10</v>
      </c>
      <c r="AV53" s="124" t="str">
        <f t="shared" ca="1" si="57"/>
        <v>ok</v>
      </c>
      <c r="AW53" s="120">
        <f t="shared" ca="1" si="58"/>
        <v>2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2</v>
      </c>
      <c r="BD53" s="129" t="str">
        <f t="shared" ca="1" si="39"/>
        <v>no</v>
      </c>
      <c r="BE53" s="124" t="str">
        <f t="shared" ca="1" si="40"/>
        <v>no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3</v>
      </c>
      <c r="BK53" s="41">
        <f t="shared" ca="1" si="67"/>
        <v>3</v>
      </c>
      <c r="BL53" s="71">
        <f t="shared" ca="1" si="41"/>
        <v>0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5</v>
      </c>
      <c r="BQ53" s="41">
        <f t="shared" ca="1" si="43"/>
        <v>8</v>
      </c>
      <c r="BR53" s="72">
        <f t="shared" ca="1" si="44"/>
        <v>-3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0.96576410250797573</v>
      </c>
      <c r="CH53" s="40">
        <f t="shared" ca="1" si="6"/>
        <v>6</v>
      </c>
      <c r="CJ53" s="37">
        <v>53</v>
      </c>
      <c r="CK53" s="36">
        <v>5</v>
      </c>
      <c r="CL53" s="37">
        <v>2</v>
      </c>
      <c r="CO53" s="39">
        <f t="shared" ca="1" si="7"/>
        <v>0.19789360999663241</v>
      </c>
      <c r="CP53" s="40">
        <f t="shared" ca="1" si="0"/>
        <v>77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nono</v>
      </c>
      <c r="AA54" s="59" t="str">
        <f t="shared" ca="1" si="46"/>
        <v>nono</v>
      </c>
      <c r="AB54" s="59" t="str">
        <f t="shared" ca="1" si="47"/>
        <v>nono</v>
      </c>
      <c r="AC54" s="75"/>
      <c r="AD54" s="60"/>
      <c r="AE54" s="61" t="s">
        <v>68</v>
      </c>
      <c r="AF54" s="62"/>
      <c r="AG54" s="128" t="str">
        <f t="shared" ca="1" si="34"/>
        <v>no</v>
      </c>
      <c r="AH54" s="132" t="str">
        <f t="shared" ca="1" si="48"/>
        <v/>
      </c>
      <c r="AI54" s="129" t="str">
        <f t="shared" ca="1" si="49"/>
        <v>no</v>
      </c>
      <c r="AJ54" s="124" t="str">
        <f t="shared" ca="1" si="50"/>
        <v>no</v>
      </c>
      <c r="AK54" s="124" t="str">
        <f t="shared" ca="1" si="35"/>
        <v>no</v>
      </c>
      <c r="AL54" s="124" t="str">
        <f t="shared" ca="1" si="51"/>
        <v>no</v>
      </c>
      <c r="AM54" s="76">
        <f t="shared" ca="1" si="36"/>
        <v>9</v>
      </c>
      <c r="AN54" s="77">
        <f t="shared" ca="1" si="37"/>
        <v>0</v>
      </c>
      <c r="AO54" s="78">
        <f t="shared" ca="1" si="38"/>
        <v>9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 t="str">
        <f t="shared" ca="1" si="55"/>
        <v/>
      </c>
      <c r="AU54" s="135" t="str">
        <f t="shared" ca="1" si="56"/>
        <v/>
      </c>
      <c r="AV54" s="124" t="str">
        <f t="shared" ca="1" si="57"/>
        <v>no</v>
      </c>
      <c r="AW54" s="121" t="str">
        <f t="shared" ca="1" si="58"/>
        <v/>
      </c>
      <c r="AX54" s="117"/>
      <c r="AY54" s="121" t="str">
        <f t="shared" ca="1" si="59"/>
        <v/>
      </c>
      <c r="AZ54" s="124" t="str">
        <f t="shared" ca="1" si="60"/>
        <v>no</v>
      </c>
      <c r="BA54" s="123" t="str">
        <f t="shared" ca="1" si="61"/>
        <v>no</v>
      </c>
      <c r="BB54" s="36"/>
      <c r="BC54" s="141" t="str">
        <f t="shared" ca="1" si="62"/>
        <v/>
      </c>
      <c r="BD54" s="129" t="str">
        <f t="shared" ca="1" si="39"/>
        <v>no</v>
      </c>
      <c r="BE54" s="124" t="str">
        <f t="shared" ca="1" si="40"/>
        <v>no</v>
      </c>
      <c r="BF54" s="123" t="str">
        <f t="shared" ca="1" si="63"/>
        <v>no</v>
      </c>
      <c r="BG54" s="36"/>
      <c r="BH54" s="128" t="str">
        <f t="shared" ca="1" si="64"/>
        <v>no</v>
      </c>
      <c r="BI54" s="129" t="str">
        <f t="shared" ca="1" si="65"/>
        <v>no</v>
      </c>
      <c r="BJ54" s="76">
        <f t="shared" ca="1" si="66"/>
        <v>8</v>
      </c>
      <c r="BK54" s="77">
        <f t="shared" ca="1" si="67"/>
        <v>7</v>
      </c>
      <c r="BL54" s="79">
        <f t="shared" ca="1" si="41"/>
        <v>1</v>
      </c>
      <c r="BM54" s="68"/>
      <c r="BN54" s="141" t="str">
        <f t="shared" ca="1" si="68"/>
        <v/>
      </c>
      <c r="BO54" s="129" t="str">
        <f t="shared" ca="1" si="69"/>
        <v>no</v>
      </c>
      <c r="BP54" s="76">
        <f t="shared" ca="1" si="42"/>
        <v>6</v>
      </c>
      <c r="BQ54" s="77">
        <f t="shared" ca="1" si="43"/>
        <v>0</v>
      </c>
      <c r="BR54" s="80">
        <f t="shared" ca="1" si="44"/>
        <v>6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7.4952990489373872E-2</v>
      </c>
      <c r="CH54" s="40">
        <f t="shared" ca="1" si="6"/>
        <v>95</v>
      </c>
      <c r="CJ54" s="37">
        <v>54</v>
      </c>
      <c r="CK54" s="36">
        <v>5</v>
      </c>
      <c r="CL54" s="37">
        <v>3</v>
      </c>
      <c r="CO54" s="39">
        <f t="shared" ca="1" si="7"/>
        <v>0.36733780917314263</v>
      </c>
      <c r="CP54" s="40">
        <f t="shared" ca="1" si="0"/>
        <v>64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0.30290687021994278</v>
      </c>
      <c r="CH55" s="40">
        <f t="shared" ca="1" si="6"/>
        <v>72</v>
      </c>
      <c r="CJ55" s="37">
        <v>55</v>
      </c>
      <c r="CK55" s="36">
        <v>5</v>
      </c>
      <c r="CL55" s="37">
        <v>4</v>
      </c>
      <c r="CO55" s="39">
        <f t="shared" ca="1" si="7"/>
        <v>0.32236120097771803</v>
      </c>
      <c r="CP55" s="40">
        <f t="shared" ca="1" si="0"/>
        <v>69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0.9227728725871388</v>
      </c>
      <c r="CH56" s="40">
        <f t="shared" ca="1" si="6"/>
        <v>12</v>
      </c>
      <c r="CJ56" s="37">
        <v>56</v>
      </c>
      <c r="CK56" s="36">
        <v>5</v>
      </c>
      <c r="CL56" s="37">
        <v>5</v>
      </c>
      <c r="CO56" s="39">
        <f t="shared" ca="1" si="7"/>
        <v>0.17913250226625554</v>
      </c>
      <c r="CP56" s="40">
        <f t="shared" ca="1" si="0"/>
        <v>80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0.24342169922292778</v>
      </c>
      <c r="CH57" s="40">
        <f t="shared" ca="1" si="6"/>
        <v>78</v>
      </c>
      <c r="CJ57" s="37">
        <v>57</v>
      </c>
      <c r="CK57" s="36">
        <v>5</v>
      </c>
      <c r="CL57" s="37">
        <v>6</v>
      </c>
      <c r="CO57" s="39">
        <f t="shared" ca="1" si="7"/>
        <v>0.83694481277067778</v>
      </c>
      <c r="CP57" s="40">
        <f t="shared" ca="1" si="0"/>
        <v>20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0.12878014569532226</v>
      </c>
      <c r="CH58" s="40">
        <f t="shared" ca="1" si="6"/>
        <v>90</v>
      </c>
      <c r="CJ58" s="37">
        <v>58</v>
      </c>
      <c r="CK58" s="36">
        <v>5</v>
      </c>
      <c r="CL58" s="37">
        <v>7</v>
      </c>
      <c r="CO58" s="39">
        <f t="shared" ca="1" si="7"/>
        <v>0.45431145125907713</v>
      </c>
      <c r="CP58" s="40">
        <f t="shared" ca="1" si="0"/>
        <v>53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0.17657054141530604</v>
      </c>
      <c r="CH59" s="40">
        <f t="shared" ca="1" si="6"/>
        <v>87</v>
      </c>
      <c r="CJ59" s="37">
        <v>59</v>
      </c>
      <c r="CK59" s="36">
        <v>5</v>
      </c>
      <c r="CL59" s="37">
        <v>8</v>
      </c>
      <c r="CO59" s="39">
        <f t="shared" ca="1" si="7"/>
        <v>0.92477306560387307</v>
      </c>
      <c r="CP59" s="40">
        <f t="shared" ca="1" si="0"/>
        <v>8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0.76402732541330076</v>
      </c>
      <c r="CH60" s="40">
        <f t="shared" ca="1" si="6"/>
        <v>23</v>
      </c>
      <c r="CJ60" s="37">
        <v>60</v>
      </c>
      <c r="CK60" s="36">
        <v>5</v>
      </c>
      <c r="CL60" s="37">
        <v>9</v>
      </c>
      <c r="CO60" s="39">
        <f t="shared" ca="1" si="7"/>
        <v>0.92186450822581267</v>
      </c>
      <c r="CP60" s="40">
        <f t="shared" ca="1" si="0"/>
        <v>9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0.8199636339146491</v>
      </c>
      <c r="CH61" s="40">
        <f t="shared" ca="1" si="6"/>
        <v>16</v>
      </c>
      <c r="CJ61" s="37">
        <v>61</v>
      </c>
      <c r="CK61" s="36">
        <v>6</v>
      </c>
      <c r="CL61" s="37">
        <v>0</v>
      </c>
      <c r="CO61" s="39">
        <f t="shared" ca="1" si="7"/>
        <v>0.35701896942384126</v>
      </c>
      <c r="CP61" s="40">
        <f t="shared" ca="1" si="0"/>
        <v>65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0.57089266401401451</v>
      </c>
      <c r="CH62" s="40">
        <f t="shared" ca="1" si="6"/>
        <v>47</v>
      </c>
      <c r="CJ62" s="37">
        <v>62</v>
      </c>
      <c r="CK62" s="36">
        <v>6</v>
      </c>
      <c r="CL62" s="37">
        <v>1</v>
      </c>
      <c r="CO62" s="39">
        <f t="shared" ca="1" si="7"/>
        <v>0.70551940728619955</v>
      </c>
      <c r="CP62" s="40">
        <f t="shared" ca="1" si="0"/>
        <v>29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0.89136015039324112</v>
      </c>
      <c r="CH63" s="40">
        <f t="shared" ca="1" si="6"/>
        <v>14</v>
      </c>
      <c r="CJ63" s="37">
        <v>63</v>
      </c>
      <c r="CK63" s="36">
        <v>6</v>
      </c>
      <c r="CL63" s="37">
        <v>2</v>
      </c>
      <c r="CO63" s="39">
        <f t="shared" ca="1" si="7"/>
        <v>0.13198264578285379</v>
      </c>
      <c r="CP63" s="40">
        <f t="shared" ca="1" si="0"/>
        <v>89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0.46496093707686914</v>
      </c>
      <c r="CH64" s="40">
        <f t="shared" ca="1" si="6"/>
        <v>58</v>
      </c>
      <c r="CJ64" s="37">
        <v>64</v>
      </c>
      <c r="CK64" s="36">
        <v>6</v>
      </c>
      <c r="CL64" s="37">
        <v>3</v>
      </c>
      <c r="CO64" s="39">
        <f t="shared" ca="1" si="7"/>
        <v>0.85089182674018049</v>
      </c>
      <c r="CP64" s="40">
        <f t="shared" ca="1" si="0"/>
        <v>19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0.87186143318678966</v>
      </c>
      <c r="CH65" s="40">
        <f t="shared" ca="1" si="6"/>
        <v>15</v>
      </c>
      <c r="CJ65" s="37">
        <v>65</v>
      </c>
      <c r="CK65" s="36">
        <v>6</v>
      </c>
      <c r="CL65" s="37">
        <v>4</v>
      </c>
      <c r="CO65" s="39">
        <f t="shared" ca="1" si="7"/>
        <v>0.88648442819809392</v>
      </c>
      <c r="CP65" s="40">
        <f t="shared" ref="CP65:CP100" ca="1" si="74">RANK(CO65,$CO$1:$CO$100,)</f>
        <v>14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5">RAND()</f>
        <v>0.94900014563115265</v>
      </c>
      <c r="CH66" s="40">
        <f t="shared" ref="CH66:CH90" ca="1" si="76">RANK(CG66,$CG$1:$CG$100,)</f>
        <v>9</v>
      </c>
      <c r="CJ66" s="37">
        <v>66</v>
      </c>
      <c r="CK66" s="36">
        <v>6</v>
      </c>
      <c r="CL66" s="37">
        <v>5</v>
      </c>
      <c r="CO66" s="39">
        <f t="shared" ref="CO66:CO100" ca="1" si="77">RAND()</f>
        <v>0.34931110114591479</v>
      </c>
      <c r="CP66" s="40">
        <f t="shared" ca="1" si="74"/>
        <v>66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5"/>
        <v>0.89145333264449889</v>
      </c>
      <c r="CH67" s="40">
        <f t="shared" ca="1" si="76"/>
        <v>13</v>
      </c>
      <c r="CJ67" s="37">
        <v>67</v>
      </c>
      <c r="CK67" s="36">
        <v>6</v>
      </c>
      <c r="CL67" s="37">
        <v>6</v>
      </c>
      <c r="CO67" s="39">
        <f t="shared" ca="1" si="77"/>
        <v>0.38047516950953575</v>
      </c>
      <c r="CP67" s="40">
        <f t="shared" ca="1" si="74"/>
        <v>63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5"/>
        <v>0.33419705534776356</v>
      </c>
      <c r="CH68" s="40">
        <f t="shared" ca="1" si="76"/>
        <v>69</v>
      </c>
      <c r="CJ68" s="37">
        <v>68</v>
      </c>
      <c r="CK68" s="36">
        <v>6</v>
      </c>
      <c r="CL68" s="37">
        <v>7</v>
      </c>
      <c r="CO68" s="39">
        <f t="shared" ca="1" si="77"/>
        <v>0.56819325068600324</v>
      </c>
      <c r="CP68" s="40">
        <f t="shared" ca="1" si="74"/>
        <v>43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5"/>
        <v>0.1007679726693631</v>
      </c>
      <c r="CH69" s="40">
        <f t="shared" ca="1" si="76"/>
        <v>93</v>
      </c>
      <c r="CJ69" s="37">
        <v>69</v>
      </c>
      <c r="CK69" s="36">
        <v>6</v>
      </c>
      <c r="CL69" s="37">
        <v>8</v>
      </c>
      <c r="CO69" s="39">
        <f t="shared" ca="1" si="77"/>
        <v>2.1069634754320554E-2</v>
      </c>
      <c r="CP69" s="40">
        <f t="shared" ca="1" si="74"/>
        <v>100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5"/>
        <v>3.7886791973222533E-2</v>
      </c>
      <c r="CH70" s="40">
        <f t="shared" ca="1" si="76"/>
        <v>98</v>
      </c>
      <c r="CJ70" s="37">
        <v>70</v>
      </c>
      <c r="CK70" s="36">
        <v>6</v>
      </c>
      <c r="CL70" s="37">
        <v>9</v>
      </c>
      <c r="CO70" s="39">
        <f t="shared" ca="1" si="77"/>
        <v>0.1423279859683162</v>
      </c>
      <c r="CP70" s="40">
        <f t="shared" ca="1" si="74"/>
        <v>86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5"/>
        <v>0.68366749402530913</v>
      </c>
      <c r="CH71" s="40">
        <f t="shared" ca="1" si="76"/>
        <v>28</v>
      </c>
      <c r="CJ71" s="37">
        <v>71</v>
      </c>
      <c r="CK71" s="36">
        <v>7</v>
      </c>
      <c r="CL71" s="37">
        <v>0</v>
      </c>
      <c r="CO71" s="39">
        <f t="shared" ca="1" si="77"/>
        <v>0.72839507265821557</v>
      </c>
      <c r="CP71" s="40">
        <f t="shared" ca="1" si="74"/>
        <v>27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5"/>
        <v>0.38153086904058908</v>
      </c>
      <c r="CH72" s="40">
        <f t="shared" ca="1" si="76"/>
        <v>66</v>
      </c>
      <c r="CJ72" s="37">
        <v>72</v>
      </c>
      <c r="CK72" s="36">
        <v>7</v>
      </c>
      <c r="CL72" s="37">
        <v>1</v>
      </c>
      <c r="CO72" s="39">
        <f t="shared" ca="1" si="77"/>
        <v>0.64017656556310676</v>
      </c>
      <c r="CP72" s="40">
        <f t="shared" ca="1" si="74"/>
        <v>36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5"/>
        <v>0.93214015047535992</v>
      </c>
      <c r="CH73" s="40">
        <f t="shared" ca="1" si="76"/>
        <v>11</v>
      </c>
      <c r="CJ73" s="37">
        <v>73</v>
      </c>
      <c r="CK73" s="36">
        <v>7</v>
      </c>
      <c r="CL73" s="37">
        <v>2</v>
      </c>
      <c r="CO73" s="39">
        <f t="shared" ca="1" si="77"/>
        <v>0.91823379173956243</v>
      </c>
      <c r="CP73" s="40">
        <f t="shared" ca="1" si="74"/>
        <v>10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5"/>
        <v>0.22732155740057114</v>
      </c>
      <c r="CH74" s="40">
        <f t="shared" ca="1" si="76"/>
        <v>80</v>
      </c>
      <c r="CJ74" s="37">
        <v>74</v>
      </c>
      <c r="CK74" s="36">
        <v>7</v>
      </c>
      <c r="CL74" s="37">
        <v>3</v>
      </c>
      <c r="CO74" s="39">
        <f t="shared" ca="1" si="77"/>
        <v>0.50574788522117253</v>
      </c>
      <c r="CP74" s="40">
        <f t="shared" ca="1" si="74"/>
        <v>49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5"/>
        <v>0.66061634701297489</v>
      </c>
      <c r="CH75" s="40">
        <f t="shared" ca="1" si="76"/>
        <v>30</v>
      </c>
      <c r="CJ75" s="37">
        <v>75</v>
      </c>
      <c r="CK75" s="36">
        <v>7</v>
      </c>
      <c r="CL75" s="37">
        <v>4</v>
      </c>
      <c r="CO75" s="39">
        <f t="shared" ca="1" si="77"/>
        <v>0.52315327057330419</v>
      </c>
      <c r="CP75" s="40">
        <f t="shared" ca="1" si="74"/>
        <v>48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5"/>
        <v>0.25187666841631673</v>
      </c>
      <c r="CH76" s="40">
        <f t="shared" ca="1" si="76"/>
        <v>75</v>
      </c>
      <c r="CJ76" s="37">
        <v>76</v>
      </c>
      <c r="CK76" s="36">
        <v>7</v>
      </c>
      <c r="CL76" s="37">
        <v>5</v>
      </c>
      <c r="CO76" s="39">
        <f t="shared" ca="1" si="77"/>
        <v>0.19549600538072576</v>
      </c>
      <c r="CP76" s="40">
        <f t="shared" ca="1" si="74"/>
        <v>78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5"/>
        <v>0.47257159267370774</v>
      </c>
      <c r="CH77" s="40">
        <f t="shared" ca="1" si="76"/>
        <v>55</v>
      </c>
      <c r="CJ77" s="37">
        <v>77</v>
      </c>
      <c r="CK77" s="36">
        <v>7</v>
      </c>
      <c r="CL77" s="37">
        <v>6</v>
      </c>
      <c r="CO77" s="39">
        <f t="shared" ca="1" si="77"/>
        <v>0.68775081121757753</v>
      </c>
      <c r="CP77" s="40">
        <f t="shared" ca="1" si="74"/>
        <v>30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5"/>
        <v>0.38375035199049157</v>
      </c>
      <c r="CH78" s="40">
        <f t="shared" ca="1" si="76"/>
        <v>65</v>
      </c>
      <c r="CJ78" s="37">
        <v>78</v>
      </c>
      <c r="CK78" s="36">
        <v>7</v>
      </c>
      <c r="CL78" s="37">
        <v>7</v>
      </c>
      <c r="CO78" s="39">
        <f t="shared" ca="1" si="77"/>
        <v>0.13675831875118438</v>
      </c>
      <c r="CP78" s="40">
        <f t="shared" ca="1" si="74"/>
        <v>88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5"/>
        <v>0.63391550645188155</v>
      </c>
      <c r="CH79" s="40">
        <f t="shared" ca="1" si="76"/>
        <v>36</v>
      </c>
      <c r="CJ79" s="37">
        <v>79</v>
      </c>
      <c r="CK79" s="36">
        <v>7</v>
      </c>
      <c r="CL79" s="37">
        <v>8</v>
      </c>
      <c r="CO79" s="39">
        <f t="shared" ca="1" si="77"/>
        <v>9.1055802094866967E-2</v>
      </c>
      <c r="CP79" s="40">
        <f t="shared" ca="1" si="74"/>
        <v>92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5"/>
        <v>0.1153293382201086</v>
      </c>
      <c r="CH80" s="40">
        <f t="shared" ca="1" si="76"/>
        <v>91</v>
      </c>
      <c r="CJ80" s="37">
        <v>80</v>
      </c>
      <c r="CK80" s="36">
        <v>7</v>
      </c>
      <c r="CL80" s="37">
        <v>9</v>
      </c>
      <c r="CO80" s="39">
        <f t="shared" ca="1" si="77"/>
        <v>0.67915004236639309</v>
      </c>
      <c r="CP80" s="40">
        <f t="shared" ca="1" si="74"/>
        <v>33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5"/>
        <v>0.41711872300785846</v>
      </c>
      <c r="CH81" s="40">
        <f t="shared" ca="1" si="76"/>
        <v>61</v>
      </c>
      <c r="CJ81" s="37">
        <v>81</v>
      </c>
      <c r="CK81" s="36">
        <v>8</v>
      </c>
      <c r="CL81" s="37">
        <v>0</v>
      </c>
      <c r="CO81" s="39">
        <f t="shared" ca="1" si="77"/>
        <v>5.1113691406623918E-2</v>
      </c>
      <c r="CP81" s="40">
        <f t="shared" ca="1" si="74"/>
        <v>98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5"/>
        <v>0.51549421945542628</v>
      </c>
      <c r="CH82" s="40">
        <f t="shared" ca="1" si="76"/>
        <v>54</v>
      </c>
      <c r="CJ82" s="37">
        <v>82</v>
      </c>
      <c r="CK82" s="36">
        <v>8</v>
      </c>
      <c r="CL82" s="37">
        <v>1</v>
      </c>
      <c r="CO82" s="39">
        <f t="shared" ca="1" si="77"/>
        <v>7.6140338769483118E-2</v>
      </c>
      <c r="CP82" s="40">
        <f t="shared" ca="1" si="74"/>
        <v>94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5"/>
        <v>0.57119097215704939</v>
      </c>
      <c r="CH83" s="40">
        <f t="shared" ca="1" si="76"/>
        <v>46</v>
      </c>
      <c r="CJ83" s="37">
        <v>83</v>
      </c>
      <c r="CK83" s="36">
        <v>8</v>
      </c>
      <c r="CL83" s="37">
        <v>2</v>
      </c>
      <c r="CO83" s="39">
        <f t="shared" ca="1" si="77"/>
        <v>0.11765302362018804</v>
      </c>
      <c r="CP83" s="40">
        <f t="shared" ca="1" si="74"/>
        <v>90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5"/>
        <v>0.57504941374813001</v>
      </c>
      <c r="CH84" s="40">
        <f t="shared" ca="1" si="76"/>
        <v>45</v>
      </c>
      <c r="CJ84" s="37">
        <v>84</v>
      </c>
      <c r="CK84" s="36">
        <v>8</v>
      </c>
      <c r="CL84" s="37">
        <v>3</v>
      </c>
      <c r="CO84" s="39">
        <f t="shared" ca="1" si="77"/>
        <v>0.40899456469277884</v>
      </c>
      <c r="CP84" s="40">
        <f t="shared" ca="1" si="74"/>
        <v>58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5"/>
        <v>0.47045626535345408</v>
      </c>
      <c r="CH85" s="40">
        <f t="shared" ca="1" si="76"/>
        <v>56</v>
      </c>
      <c r="CJ85" s="37">
        <v>85</v>
      </c>
      <c r="CK85" s="36">
        <v>8</v>
      </c>
      <c r="CL85" s="37">
        <v>4</v>
      </c>
      <c r="CO85" s="39">
        <f t="shared" ca="1" si="77"/>
        <v>0.93011545210673063</v>
      </c>
      <c r="CP85" s="40">
        <f t="shared" ca="1" si="74"/>
        <v>7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5"/>
        <v>0.24378948875079487</v>
      </c>
      <c r="CH86" s="40">
        <f t="shared" ca="1" si="76"/>
        <v>77</v>
      </c>
      <c r="CJ86" s="37">
        <v>86</v>
      </c>
      <c r="CK86" s="36">
        <v>8</v>
      </c>
      <c r="CL86" s="37">
        <v>5</v>
      </c>
      <c r="CO86" s="39">
        <f t="shared" ca="1" si="77"/>
        <v>0.68416143110583316</v>
      </c>
      <c r="CP86" s="40">
        <f t="shared" ca="1" si="74"/>
        <v>31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5"/>
        <v>0.98957267326319931</v>
      </c>
      <c r="CH87" s="40">
        <f t="shared" ca="1" si="76"/>
        <v>2</v>
      </c>
      <c r="CJ87" s="37">
        <v>87</v>
      </c>
      <c r="CK87" s="36">
        <v>8</v>
      </c>
      <c r="CL87" s="37">
        <v>6</v>
      </c>
      <c r="CO87" s="39">
        <f t="shared" ca="1" si="77"/>
        <v>0.10591500161206469</v>
      </c>
      <c r="CP87" s="40">
        <f t="shared" ca="1" si="74"/>
        <v>91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5"/>
        <v>0.60426728775983363</v>
      </c>
      <c r="CH88" s="40">
        <f t="shared" ca="1" si="76"/>
        <v>39</v>
      </c>
      <c r="CJ88" s="37">
        <v>88</v>
      </c>
      <c r="CK88" s="36">
        <v>8</v>
      </c>
      <c r="CL88" s="37">
        <v>7</v>
      </c>
      <c r="CO88" s="39">
        <f t="shared" ca="1" si="77"/>
        <v>0.97569601424533159</v>
      </c>
      <c r="CP88" s="40">
        <f t="shared" ca="1" si="74"/>
        <v>3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5"/>
        <v>0.5689296451529019</v>
      </c>
      <c r="CH89" s="40">
        <f t="shared" ca="1" si="76"/>
        <v>48</v>
      </c>
      <c r="CJ89" s="37">
        <v>89</v>
      </c>
      <c r="CK89" s="36">
        <v>8</v>
      </c>
      <c r="CL89" s="37">
        <v>8</v>
      </c>
      <c r="CO89" s="39">
        <f t="shared" ca="1" si="77"/>
        <v>0.91091751647706742</v>
      </c>
      <c r="CP89" s="40">
        <f t="shared" ca="1" si="74"/>
        <v>11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5"/>
        <v>0.40955170414203246</v>
      </c>
      <c r="CH90" s="40">
        <f t="shared" ca="1" si="76"/>
        <v>63</v>
      </c>
      <c r="CJ90" s="37">
        <v>90</v>
      </c>
      <c r="CK90" s="36">
        <v>8</v>
      </c>
      <c r="CL90" s="37">
        <v>9</v>
      </c>
      <c r="CO90" s="39">
        <f t="shared" ca="1" si="77"/>
        <v>0.66750688331688113</v>
      </c>
      <c r="CP90" s="40">
        <f t="shared" ca="1" si="74"/>
        <v>34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5"/>
        <v>0.64449687913621811</v>
      </c>
      <c r="CH91" s="40">
        <f t="shared" ref="CH91:CH100" ca="1" si="78">RANK(CG91,$CG$1:$CG$100,)</f>
        <v>35</v>
      </c>
      <c r="CJ91" s="37">
        <v>91</v>
      </c>
      <c r="CK91" s="36">
        <v>9</v>
      </c>
      <c r="CL91" s="37">
        <v>0</v>
      </c>
      <c r="CO91" s="39">
        <f t="shared" ca="1" si="77"/>
        <v>0.30960894016831053</v>
      </c>
      <c r="CP91" s="40">
        <f t="shared" ca="1" si="74"/>
        <v>72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5"/>
        <v>0.58883364406419425</v>
      </c>
      <c r="CH92" s="40">
        <f t="shared" ca="1" si="78"/>
        <v>43</v>
      </c>
      <c r="CJ92" s="37">
        <v>92</v>
      </c>
      <c r="CK92" s="36">
        <v>9</v>
      </c>
      <c r="CL92" s="37">
        <v>1</v>
      </c>
      <c r="CO92" s="39">
        <f t="shared" ca="1" si="77"/>
        <v>0.87676712650670474</v>
      </c>
      <c r="CP92" s="40">
        <f t="shared" ca="1" si="74"/>
        <v>16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5"/>
        <v>0.98105180611991605</v>
      </c>
      <c r="CH93" s="40">
        <f t="shared" ca="1" si="78"/>
        <v>5</v>
      </c>
      <c r="CJ93" s="37">
        <v>93</v>
      </c>
      <c r="CK93" s="36">
        <v>9</v>
      </c>
      <c r="CL93" s="37">
        <v>2</v>
      </c>
      <c r="CO93" s="39">
        <f t="shared" ca="1" si="77"/>
        <v>0.99507551710815756</v>
      </c>
      <c r="CP93" s="40">
        <f t="shared" ca="1" si="74"/>
        <v>1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5"/>
        <v>7.0712232053129598E-2</v>
      </c>
      <c r="CH94" s="40">
        <f t="shared" ca="1" si="78"/>
        <v>96</v>
      </c>
      <c r="CJ94" s="37">
        <v>94</v>
      </c>
      <c r="CK94" s="36">
        <v>9</v>
      </c>
      <c r="CL94" s="37">
        <v>3</v>
      </c>
      <c r="CO94" s="39">
        <f t="shared" ca="1" si="77"/>
        <v>0.26222439585229718</v>
      </c>
      <c r="CP94" s="40">
        <f t="shared" ca="1" si="74"/>
        <v>74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5"/>
        <v>0.59061211321562157</v>
      </c>
      <c r="CH95" s="40">
        <f t="shared" ca="1" si="78"/>
        <v>42</v>
      </c>
      <c r="CJ95" s="37">
        <v>95</v>
      </c>
      <c r="CK95" s="36">
        <v>9</v>
      </c>
      <c r="CL95" s="37">
        <v>4</v>
      </c>
      <c r="CO95" s="39">
        <f t="shared" ca="1" si="77"/>
        <v>0.72959603598240264</v>
      </c>
      <c r="CP95" s="40">
        <f t="shared" ca="1" si="74"/>
        <v>26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5"/>
        <v>0.62704589745665307</v>
      </c>
      <c r="CH96" s="40">
        <f t="shared" ca="1" si="78"/>
        <v>38</v>
      </c>
      <c r="CJ96" s="37">
        <v>96</v>
      </c>
      <c r="CK96" s="36">
        <v>9</v>
      </c>
      <c r="CL96" s="37">
        <v>5</v>
      </c>
      <c r="CO96" s="39">
        <f t="shared" ca="1" si="77"/>
        <v>0.85480452549153674</v>
      </c>
      <c r="CP96" s="40">
        <f t="shared" ca="1" si="74"/>
        <v>18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5"/>
        <v>0.2058281896799572</v>
      </c>
      <c r="CH97" s="40">
        <f t="shared" ca="1" si="78"/>
        <v>83</v>
      </c>
      <c r="CJ97" s="37">
        <v>97</v>
      </c>
      <c r="CK97" s="36">
        <v>9</v>
      </c>
      <c r="CL97" s="37">
        <v>6</v>
      </c>
      <c r="CO97" s="39">
        <f t="shared" ca="1" si="77"/>
        <v>5.8719293764997293E-2</v>
      </c>
      <c r="CP97" s="40">
        <f t="shared" ca="1" si="74"/>
        <v>96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5"/>
        <v>0.76703329475135551</v>
      </c>
      <c r="CH98" s="40">
        <f t="shared" ca="1" si="78"/>
        <v>22</v>
      </c>
      <c r="CJ98" s="37">
        <v>98</v>
      </c>
      <c r="CK98" s="36">
        <v>9</v>
      </c>
      <c r="CL98" s="37">
        <v>7</v>
      </c>
      <c r="CO98" s="39">
        <f t="shared" ca="1" si="77"/>
        <v>0.38865476463844217</v>
      </c>
      <c r="CP98" s="40">
        <f t="shared" ca="1" si="74"/>
        <v>62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5"/>
        <v>0.98330630843527578</v>
      </c>
      <c r="CH99" s="40">
        <f t="shared" ca="1" si="78"/>
        <v>4</v>
      </c>
      <c r="CJ99" s="37">
        <v>99</v>
      </c>
      <c r="CK99" s="36">
        <v>9</v>
      </c>
      <c r="CL99" s="37">
        <v>8</v>
      </c>
      <c r="CO99" s="39">
        <f t="shared" ca="1" si="77"/>
        <v>0.49267173940278786</v>
      </c>
      <c r="CP99" s="40">
        <f t="shared" ca="1" si="74"/>
        <v>51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5"/>
        <v>0.59127798737638237</v>
      </c>
      <c r="CH100" s="40">
        <f t="shared" ca="1" si="78"/>
        <v>41</v>
      </c>
      <c r="CJ100" s="37">
        <v>100</v>
      </c>
      <c r="CK100" s="36">
        <v>9</v>
      </c>
      <c r="CL100" s="37">
        <v>9</v>
      </c>
      <c r="CO100" s="39">
        <f t="shared" ca="1" si="77"/>
        <v>0.14807345286443341</v>
      </c>
      <c r="CP100" s="40">
        <f t="shared" ca="1" si="74"/>
        <v>84</v>
      </c>
      <c r="CR100" s="37">
        <v>100</v>
      </c>
      <c r="CS100" s="36">
        <v>9</v>
      </c>
      <c r="CT100" s="37">
        <v>9</v>
      </c>
    </row>
  </sheetData>
  <sheetProtection algorithmName="SHA-512" hashValue="5OyrUnvFrctHZVtqu1G+gpUN463AeQ7aKaXYuz/Jw/5FWWZTUsR9P6Fj1gViUyHecEylMXLkyPHqiIzY3+W3Jg==" saltValue="O/SMINZMZdI3NZLMsxJEJw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⑤ミックス補助印なし</vt:lpstr>
      <vt:lpstr>nono</vt:lpstr>
      <vt:lpstr>okok</vt:lpstr>
      <vt:lpstr>⑤ミックス補助印なし!Print_Area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2022-08-28T03:05:37Z</dcterms:modified>
</cp:coreProperties>
</file>