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2_normal\"/>
    </mc:Choice>
  </mc:AlternateContent>
  <bookViews>
    <workbookView xWindow="0" yWindow="0" windowWidth="15945" windowHeight="6900"/>
  </bookViews>
  <sheets>
    <sheet name="③商何十" sheetId="1" r:id="rId1"/>
  </sheets>
  <definedNames>
    <definedName name="_xlnm.Print_Area" localSheetId="0">③商何十!$A$1:$X$54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J93" i="1" l="1"/>
  <c r="BJ92" i="1"/>
  <c r="BJ91" i="1"/>
  <c r="BJ90" i="1"/>
  <c r="BJ89" i="1"/>
  <c r="BJ88" i="1"/>
  <c r="BJ87" i="1"/>
  <c r="BJ86" i="1"/>
  <c r="BJ85" i="1"/>
  <c r="BJ84" i="1"/>
  <c r="BJ83" i="1"/>
  <c r="BJ82" i="1"/>
  <c r="BJ81" i="1"/>
  <c r="BJ80" i="1"/>
  <c r="BJ79" i="1"/>
  <c r="BJ78" i="1"/>
  <c r="BJ77" i="1"/>
  <c r="BJ76" i="1"/>
  <c r="BJ75" i="1"/>
  <c r="BJ74" i="1"/>
  <c r="BJ73" i="1"/>
  <c r="BJ72" i="1"/>
  <c r="BJ71" i="1"/>
  <c r="BJ70" i="1"/>
  <c r="BJ69" i="1"/>
  <c r="BJ68" i="1"/>
  <c r="BJ67" i="1"/>
  <c r="BJ66" i="1"/>
  <c r="BJ65" i="1"/>
  <c r="BJ64" i="1"/>
  <c r="BJ63" i="1"/>
  <c r="BJ62" i="1"/>
  <c r="BJ61" i="1"/>
  <c r="BJ60" i="1"/>
  <c r="BJ59" i="1"/>
  <c r="BJ58" i="1"/>
  <c r="BJ57" i="1"/>
  <c r="BJ56" i="1"/>
  <c r="BJ55" i="1"/>
  <c r="BJ54" i="1"/>
  <c r="BJ53" i="1"/>
  <c r="BJ52" i="1"/>
  <c r="AB52" i="1"/>
  <c r="BJ51" i="1"/>
  <c r="BJ50" i="1"/>
  <c r="BJ49" i="1"/>
  <c r="AB49" i="1"/>
  <c r="T49" i="1"/>
  <c r="P49" i="1"/>
  <c r="L49" i="1"/>
  <c r="H49" i="1"/>
  <c r="D49" i="1"/>
  <c r="BJ48" i="1"/>
  <c r="Q48" i="1"/>
  <c r="I48" i="1"/>
  <c r="A48" i="1"/>
  <c r="BJ47" i="1"/>
  <c r="BJ46" i="1"/>
  <c r="AB46" i="1"/>
  <c r="BJ45" i="1"/>
  <c r="BJ44" i="1"/>
  <c r="BJ43" i="1"/>
  <c r="BJ42" i="1"/>
  <c r="BJ41" i="1"/>
  <c r="T41" i="1"/>
  <c r="P41" i="1"/>
  <c r="L41" i="1"/>
  <c r="H41" i="1"/>
  <c r="D41" i="1"/>
  <c r="BJ40" i="1"/>
  <c r="Q40" i="1"/>
  <c r="I40" i="1"/>
  <c r="A40" i="1"/>
  <c r="BJ39" i="1"/>
  <c r="BJ38" i="1"/>
  <c r="BJ37" i="1"/>
  <c r="BJ36" i="1"/>
  <c r="BJ35" i="1"/>
  <c r="BJ34" i="1"/>
  <c r="BJ33" i="1"/>
  <c r="T33" i="1"/>
  <c r="P33" i="1"/>
  <c r="L33" i="1"/>
  <c r="H33" i="1"/>
  <c r="D33" i="1"/>
  <c r="BJ32" i="1"/>
  <c r="AB32" i="1"/>
  <c r="AB44" i="1" s="1"/>
  <c r="Q32" i="1"/>
  <c r="I32" i="1"/>
  <c r="A32" i="1"/>
  <c r="BJ31" i="1"/>
  <c r="BJ30" i="1"/>
  <c r="BJ29" i="1"/>
  <c r="I29" i="1"/>
  <c r="B29" i="1"/>
  <c r="BJ28" i="1"/>
  <c r="AB28" i="1"/>
  <c r="AB40" i="1" s="1"/>
  <c r="W28" i="1"/>
  <c r="A28" i="1"/>
  <c r="BJ27" i="1"/>
  <c r="AB27" i="1"/>
  <c r="AB39" i="1" s="1"/>
  <c r="AB51" i="1" s="1"/>
  <c r="BJ26" i="1"/>
  <c r="AB26" i="1"/>
  <c r="AB38" i="1" s="1"/>
  <c r="AB50" i="1" s="1"/>
  <c r="BJ25" i="1"/>
  <c r="AB25" i="1"/>
  <c r="AB37" i="1" s="1"/>
  <c r="BJ24" i="1"/>
  <c r="AB24" i="1"/>
  <c r="AB36" i="1" s="1"/>
  <c r="AB48" i="1" s="1"/>
  <c r="BJ23" i="1"/>
  <c r="AB23" i="1"/>
  <c r="AB35" i="1" s="1"/>
  <c r="AB47" i="1" s="1"/>
  <c r="BJ22" i="1"/>
  <c r="AB22" i="1"/>
  <c r="AB34" i="1" s="1"/>
  <c r="BJ21" i="1"/>
  <c r="AB21" i="1"/>
  <c r="AB33" i="1" s="1"/>
  <c r="AB45" i="1" s="1"/>
  <c r="W21" i="1"/>
  <c r="V21" i="1"/>
  <c r="O21" i="1"/>
  <c r="N21" i="1"/>
  <c r="G21" i="1"/>
  <c r="F21" i="1"/>
  <c r="BJ20" i="1"/>
  <c r="AB20" i="1"/>
  <c r="BJ19" i="1"/>
  <c r="AF19" i="1"/>
  <c r="AE19" i="1"/>
  <c r="AD19" i="1"/>
  <c r="AC19" i="1"/>
  <c r="BJ18" i="1"/>
  <c r="BJ17" i="1"/>
  <c r="BJ16" i="1"/>
  <c r="BJ15" i="1"/>
  <c r="BJ14" i="1"/>
  <c r="BJ13" i="1"/>
  <c r="W13" i="1"/>
  <c r="V13" i="1"/>
  <c r="O13" i="1"/>
  <c r="N13" i="1"/>
  <c r="G13" i="1"/>
  <c r="F13" i="1"/>
  <c r="BJ12" i="1"/>
  <c r="BJ11" i="1"/>
  <c r="BJ10" i="1"/>
  <c r="BH10" i="1"/>
  <c r="BJ9" i="1"/>
  <c r="BH9" i="1"/>
  <c r="BJ8" i="1"/>
  <c r="BH8" i="1"/>
  <c r="BJ7" i="1"/>
  <c r="BH7" i="1"/>
  <c r="BJ6" i="1"/>
  <c r="BH6" i="1"/>
  <c r="BJ5" i="1"/>
  <c r="BH5" i="1"/>
  <c r="W5" i="1"/>
  <c r="V5" i="1"/>
  <c r="O5" i="1"/>
  <c r="N5" i="1"/>
  <c r="G5" i="1"/>
  <c r="F5" i="1"/>
  <c r="BJ4" i="1"/>
  <c r="BH4" i="1"/>
  <c r="BJ3" i="1"/>
  <c r="BH3" i="1"/>
  <c r="BJ2" i="1"/>
  <c r="BH2" i="1"/>
  <c r="BJ1" i="1"/>
  <c r="BK1" i="1" s="1"/>
  <c r="Z1" i="1"/>
  <c r="BK22" i="1" l="1"/>
  <c r="BK62" i="1"/>
  <c r="BK78" i="1"/>
  <c r="BK80" i="1"/>
  <c r="BD2" i="1"/>
  <c r="BE2" i="1"/>
  <c r="BK7" i="1"/>
  <c r="BK9" i="1"/>
  <c r="BK4" i="1"/>
  <c r="BK28" i="1"/>
  <c r="BK2" i="1"/>
  <c r="BK64" i="1"/>
  <c r="BK43" i="1"/>
  <c r="BK29" i="1"/>
  <c r="BK24" i="1"/>
  <c r="BK3" i="1"/>
  <c r="BK13" i="1"/>
  <c r="BK18" i="1"/>
  <c r="BK65" i="1"/>
  <c r="BK91" i="1"/>
  <c r="BK26" i="1"/>
  <c r="BK50" i="1"/>
  <c r="BK54" i="1"/>
  <c r="BK58" i="1"/>
  <c r="BK68" i="1"/>
  <c r="BK90" i="1"/>
  <c r="BK6" i="1"/>
  <c r="BK8" i="1"/>
  <c r="BK10" i="1"/>
  <c r="BK12" i="1"/>
  <c r="BK16" i="1"/>
  <c r="BK19" i="1"/>
  <c r="BK20" i="1"/>
  <c r="BK21" i="1"/>
  <c r="BK23" i="1"/>
  <c r="BK25" i="1"/>
  <c r="BK27" i="1"/>
  <c r="BK35" i="1"/>
  <c r="BK59" i="1"/>
  <c r="BF2" i="1"/>
  <c r="BF4" i="1"/>
  <c r="BK5" i="1"/>
  <c r="BK11" i="1"/>
  <c r="BK14" i="1"/>
  <c r="BK17" i="1"/>
  <c r="BK70" i="1"/>
  <c r="BK74" i="1"/>
  <c r="BK84" i="1"/>
  <c r="BK86" i="1"/>
  <c r="BK41" i="1"/>
  <c r="BK37" i="1"/>
  <c r="BK46" i="1"/>
  <c r="BK36" i="1"/>
  <c r="BK34" i="1"/>
  <c r="BK31" i="1"/>
  <c r="BK49" i="1"/>
  <c r="BK48" i="1"/>
  <c r="BK38" i="1"/>
  <c r="BK88" i="1"/>
  <c r="BK72" i="1"/>
  <c r="BK56" i="1"/>
  <c r="BK33" i="1"/>
  <c r="BK15" i="1"/>
  <c r="BK45" i="1"/>
  <c r="BK75" i="1"/>
  <c r="BK81" i="1"/>
  <c r="BK60" i="1"/>
  <c r="BK66" i="1"/>
  <c r="BK76" i="1"/>
  <c r="BK82" i="1"/>
  <c r="BK92" i="1"/>
  <c r="BK30" i="1"/>
  <c r="BK32" i="1"/>
  <c r="BK39" i="1"/>
  <c r="BK40" i="1"/>
  <c r="BK57" i="1"/>
  <c r="BK67" i="1"/>
  <c r="BK73" i="1"/>
  <c r="BK83" i="1"/>
  <c r="BK89" i="1"/>
  <c r="BK42" i="1"/>
  <c r="BK44" i="1"/>
  <c r="BK52" i="1"/>
  <c r="BK55" i="1"/>
  <c r="BK63" i="1"/>
  <c r="BK71" i="1"/>
  <c r="BK79" i="1"/>
  <c r="BK87" i="1"/>
  <c r="BK47" i="1"/>
  <c r="BK51" i="1"/>
  <c r="BK53" i="1"/>
  <c r="BK61" i="1"/>
  <c r="BK69" i="1"/>
  <c r="BK77" i="1"/>
  <c r="BK85" i="1"/>
  <c r="BK93" i="1"/>
  <c r="AW2" i="1" l="1"/>
  <c r="AX2" i="1"/>
  <c r="BE7" i="1"/>
  <c r="BD7" i="1"/>
  <c r="BE3" i="1"/>
  <c r="BD3" i="1"/>
  <c r="BF3" i="1" s="1"/>
  <c r="AW3" i="1" s="1"/>
  <c r="BD8" i="1"/>
  <c r="BE8" i="1"/>
  <c r="AX3" i="1"/>
  <c r="AG2" i="1"/>
  <c r="AG20" i="1" s="1"/>
  <c r="AU2" i="1"/>
  <c r="AT2" i="1"/>
  <c r="BD6" i="1"/>
  <c r="BE6" i="1"/>
  <c r="BE5" i="1"/>
  <c r="BD5" i="1"/>
  <c r="AQ2" i="1"/>
  <c r="B6" i="1" s="1"/>
  <c r="B33" i="1" s="1"/>
  <c r="AR2" i="1"/>
  <c r="C6" i="1" s="1"/>
  <c r="C33" i="1" s="1"/>
  <c r="AP2" i="1"/>
  <c r="AE2" i="1"/>
  <c r="AE20" i="1" s="1"/>
  <c r="AD32" i="1" s="1"/>
  <c r="BC2" i="1"/>
  <c r="BB2" i="1" s="1"/>
  <c r="AX4" i="1"/>
  <c r="AW4" i="1"/>
  <c r="AW9" i="1"/>
  <c r="BE9" i="1"/>
  <c r="BD9" i="1"/>
  <c r="BF9" i="1" s="1"/>
  <c r="AX9" i="1" s="1"/>
  <c r="BE4" i="1"/>
  <c r="BD4" i="1"/>
  <c r="BD10" i="1"/>
  <c r="BE10" i="1"/>
  <c r="AR4" i="1" l="1"/>
  <c r="S6" i="1" s="1"/>
  <c r="S33" i="1" s="1"/>
  <c r="AE4" i="1"/>
  <c r="AE22" i="1" s="1"/>
  <c r="AD34" i="1" s="1"/>
  <c r="AQ4" i="1"/>
  <c r="R6" i="1" s="1"/>
  <c r="R33" i="1" s="1"/>
  <c r="AP4" i="1"/>
  <c r="BC4" i="1"/>
  <c r="BB4" i="1" s="1"/>
  <c r="AU6" i="1"/>
  <c r="AT6" i="1"/>
  <c r="AG6" i="1"/>
  <c r="AG24" i="1" s="1"/>
  <c r="AU8" i="1"/>
  <c r="AT8" i="1"/>
  <c r="AG8" i="1"/>
  <c r="AG26" i="1" s="1"/>
  <c r="AR7" i="1"/>
  <c r="S14" i="1" s="1"/>
  <c r="S41" i="1" s="1"/>
  <c r="AE7" i="1"/>
  <c r="AE25" i="1" s="1"/>
  <c r="AD37" i="1" s="1"/>
  <c r="AQ7" i="1"/>
  <c r="R14" i="1" s="1"/>
  <c r="R41" i="1" s="1"/>
  <c r="BC7" i="1"/>
  <c r="AP7" i="1"/>
  <c r="BF7" i="1"/>
  <c r="AG4" i="1"/>
  <c r="AG22" i="1" s="1"/>
  <c r="AU4" i="1"/>
  <c r="AT4" i="1"/>
  <c r="AL2" i="1"/>
  <c r="E6" i="1" s="1"/>
  <c r="E33" i="1" s="1"/>
  <c r="AC2" i="1"/>
  <c r="AN2" i="1"/>
  <c r="G6" i="1" s="1"/>
  <c r="G33" i="1" s="1"/>
  <c r="AM2" i="1"/>
  <c r="F6" i="1" s="1"/>
  <c r="F33" i="1" s="1"/>
  <c r="AQ6" i="1"/>
  <c r="J14" i="1" s="1"/>
  <c r="J41" i="1" s="1"/>
  <c r="BC6" i="1"/>
  <c r="AE6" i="1"/>
  <c r="AE24" i="1" s="1"/>
  <c r="AD36" i="1" s="1"/>
  <c r="AR6" i="1"/>
  <c r="K14" i="1" s="1"/>
  <c r="K41" i="1" s="1"/>
  <c r="AP6" i="1"/>
  <c r="BF6" i="1"/>
  <c r="AL20" i="1"/>
  <c r="AM20" i="1"/>
  <c r="G32" i="1" s="1"/>
  <c r="AQ8" i="1"/>
  <c r="B22" i="1" s="1"/>
  <c r="B49" i="1" s="1"/>
  <c r="BC8" i="1"/>
  <c r="AP8" i="1"/>
  <c r="AR8" i="1"/>
  <c r="C22" i="1" s="1"/>
  <c r="C49" i="1" s="1"/>
  <c r="AE8" i="1"/>
  <c r="AE26" i="1" s="1"/>
  <c r="AD38" i="1" s="1"/>
  <c r="BF8" i="1"/>
  <c r="AT7" i="1"/>
  <c r="AG7" i="1"/>
  <c r="AG25" i="1" s="1"/>
  <c r="AU7" i="1"/>
  <c r="AU10" i="1"/>
  <c r="AT10" i="1"/>
  <c r="AG10" i="1"/>
  <c r="AG28" i="1" s="1"/>
  <c r="AR9" i="1"/>
  <c r="K22" i="1" s="1"/>
  <c r="K49" i="1" s="1"/>
  <c r="AE9" i="1"/>
  <c r="AE27" i="1" s="1"/>
  <c r="AD39" i="1" s="1"/>
  <c r="AQ9" i="1"/>
  <c r="J22" i="1" s="1"/>
  <c r="J49" i="1" s="1"/>
  <c r="BC9" i="1"/>
  <c r="BB9" i="1" s="1"/>
  <c r="AP9" i="1"/>
  <c r="AR5" i="1"/>
  <c r="C14" i="1" s="1"/>
  <c r="C41" i="1" s="1"/>
  <c r="AE5" i="1"/>
  <c r="AE23" i="1" s="1"/>
  <c r="AD35" i="1" s="1"/>
  <c r="AQ5" i="1"/>
  <c r="B14" i="1" s="1"/>
  <c r="B41" i="1" s="1"/>
  <c r="BC5" i="1"/>
  <c r="BF5" i="1"/>
  <c r="AP5" i="1"/>
  <c r="AP3" i="1"/>
  <c r="AE3" i="1"/>
  <c r="AE21" i="1" s="1"/>
  <c r="AD33" i="1" s="1"/>
  <c r="BC3" i="1"/>
  <c r="BB3" i="1" s="1"/>
  <c r="AR3" i="1"/>
  <c r="K6" i="1" s="1"/>
  <c r="K33" i="1" s="1"/>
  <c r="AQ3" i="1"/>
  <c r="J6" i="1" s="1"/>
  <c r="J33" i="1" s="1"/>
  <c r="AQ10" i="1"/>
  <c r="R22" i="1" s="1"/>
  <c r="R49" i="1" s="1"/>
  <c r="BC10" i="1"/>
  <c r="AP10" i="1"/>
  <c r="AR10" i="1"/>
  <c r="S22" i="1" s="1"/>
  <c r="S49" i="1" s="1"/>
  <c r="AE10" i="1"/>
  <c r="AE28" i="1" s="1"/>
  <c r="AD40" i="1" s="1"/>
  <c r="BF10" i="1"/>
  <c r="AT9" i="1"/>
  <c r="AG9" i="1"/>
  <c r="AG27" i="1" s="1"/>
  <c r="AU9" i="1"/>
  <c r="AU5" i="1"/>
  <c r="AT5" i="1"/>
  <c r="AG5" i="1"/>
  <c r="AG23" i="1" s="1"/>
  <c r="AT3" i="1"/>
  <c r="AG3" i="1"/>
  <c r="AG21" i="1" s="1"/>
  <c r="AU3" i="1"/>
  <c r="AM23" i="1" l="1"/>
  <c r="G40" i="1" s="1"/>
  <c r="AL23" i="1"/>
  <c r="AM27" i="1"/>
  <c r="O48" i="1" s="1"/>
  <c r="AL27" i="1"/>
  <c r="AW8" i="1"/>
  <c r="AX8" i="1"/>
  <c r="BB8" i="1"/>
  <c r="AW6" i="1"/>
  <c r="AX6" i="1"/>
  <c r="BB6" i="1"/>
  <c r="AC20" i="1"/>
  <c r="AI2" i="1"/>
  <c r="AI20" i="1" s="1"/>
  <c r="AM22" i="1"/>
  <c r="W32" i="1" s="1"/>
  <c r="AL22" i="1"/>
  <c r="AX7" i="1"/>
  <c r="AW7" i="1"/>
  <c r="AM4" i="1"/>
  <c r="V6" i="1" s="1"/>
  <c r="V33" i="1" s="1"/>
  <c r="AN4" i="1"/>
  <c r="W6" i="1" s="1"/>
  <c r="W33" i="1" s="1"/>
  <c r="AC4" i="1"/>
  <c r="AL4" i="1"/>
  <c r="U6" i="1" s="1"/>
  <c r="U33" i="1" s="1"/>
  <c r="AL21" i="1"/>
  <c r="AM21" i="1"/>
  <c r="O32" i="1" s="1"/>
  <c r="AW10" i="1"/>
  <c r="AX10" i="1"/>
  <c r="BB10" i="1"/>
  <c r="AN3" i="1"/>
  <c r="O6" i="1" s="1"/>
  <c r="O33" i="1" s="1"/>
  <c r="AM3" i="1"/>
  <c r="N6" i="1" s="1"/>
  <c r="N33" i="1" s="1"/>
  <c r="AC3" i="1"/>
  <c r="AL3" i="1"/>
  <c r="M6" i="1" s="1"/>
  <c r="M33" i="1" s="1"/>
  <c r="AX5" i="1"/>
  <c r="AW5" i="1"/>
  <c r="AN9" i="1"/>
  <c r="O22" i="1" s="1"/>
  <c r="O49" i="1" s="1"/>
  <c r="AM9" i="1"/>
  <c r="N22" i="1" s="1"/>
  <c r="N49" i="1" s="1"/>
  <c r="AC9" i="1"/>
  <c r="AL9" i="1"/>
  <c r="M22" i="1" s="1"/>
  <c r="M49" i="1" s="1"/>
  <c r="AM28" i="1"/>
  <c r="W48" i="1" s="1"/>
  <c r="AL28" i="1"/>
  <c r="AM25" i="1"/>
  <c r="W40" i="1" s="1"/>
  <c r="AL25" i="1"/>
  <c r="AM24" i="1"/>
  <c r="O40" i="1" s="1"/>
  <c r="AL24" i="1"/>
  <c r="BB5" i="1"/>
  <c r="F32" i="1"/>
  <c r="AO20" i="1"/>
  <c r="BB7" i="1"/>
  <c r="AM26" i="1"/>
  <c r="G48" i="1" s="1"/>
  <c r="AL26" i="1"/>
  <c r="F48" i="1" l="1"/>
  <c r="AO26" i="1"/>
  <c r="N40" i="1"/>
  <c r="AO24" i="1"/>
  <c r="V48" i="1"/>
  <c r="AO28" i="1"/>
  <c r="AL10" i="1"/>
  <c r="U22" i="1" s="1"/>
  <c r="U49" i="1" s="1"/>
  <c r="AC10" i="1"/>
  <c r="AM10" i="1"/>
  <c r="V22" i="1" s="1"/>
  <c r="V49" i="1" s="1"/>
  <c r="AN10" i="1"/>
  <c r="W22" i="1" s="1"/>
  <c r="W49" i="1" s="1"/>
  <c r="N32" i="1"/>
  <c r="AO21" i="1"/>
  <c r="A31" i="1"/>
  <c r="A4" i="1"/>
  <c r="AC21" i="1"/>
  <c r="AI3" i="1"/>
  <c r="AI21" i="1" s="1"/>
  <c r="F40" i="1"/>
  <c r="AO23" i="1"/>
  <c r="AN7" i="1"/>
  <c r="W14" i="1" s="1"/>
  <c r="W41" i="1" s="1"/>
  <c r="AM7" i="1"/>
  <c r="V14" i="1" s="1"/>
  <c r="V41" i="1" s="1"/>
  <c r="AC7" i="1"/>
  <c r="AL7" i="1"/>
  <c r="U14" i="1" s="1"/>
  <c r="U41" i="1" s="1"/>
  <c r="V40" i="1"/>
  <c r="AO25" i="1"/>
  <c r="AC22" i="1"/>
  <c r="AI4" i="1"/>
  <c r="AI22" i="1" s="1"/>
  <c r="AC32" i="1"/>
  <c r="AM32" i="1"/>
  <c r="AL8" i="1"/>
  <c r="E22" i="1" s="1"/>
  <c r="E49" i="1" s="1"/>
  <c r="AC8" i="1"/>
  <c r="AM8" i="1"/>
  <c r="F22" i="1" s="1"/>
  <c r="F49" i="1" s="1"/>
  <c r="AN8" i="1"/>
  <c r="G22" i="1" s="1"/>
  <c r="G49" i="1" s="1"/>
  <c r="AM5" i="1"/>
  <c r="F14" i="1" s="1"/>
  <c r="F41" i="1" s="1"/>
  <c r="AN5" i="1"/>
  <c r="G14" i="1" s="1"/>
  <c r="G41" i="1" s="1"/>
  <c r="AC5" i="1"/>
  <c r="AL5" i="1"/>
  <c r="E14" i="1" s="1"/>
  <c r="E41" i="1" s="1"/>
  <c r="AC27" i="1"/>
  <c r="AI9" i="1"/>
  <c r="AI27" i="1" s="1"/>
  <c r="V32" i="1"/>
  <c r="AO22" i="1"/>
  <c r="AL6" i="1"/>
  <c r="M14" i="1" s="1"/>
  <c r="M41" i="1" s="1"/>
  <c r="AC6" i="1"/>
  <c r="AN6" i="1"/>
  <c r="O14" i="1" s="1"/>
  <c r="O41" i="1" s="1"/>
  <c r="AM6" i="1"/>
  <c r="N14" i="1" s="1"/>
  <c r="N41" i="1" s="1"/>
  <c r="N48" i="1"/>
  <c r="AO27" i="1"/>
  <c r="Q31" i="1" l="1"/>
  <c r="Q4" i="1"/>
  <c r="Q39" i="1"/>
  <c r="Q12" i="1"/>
  <c r="I31" i="1"/>
  <c r="I4" i="1"/>
  <c r="AI10" i="1"/>
  <c r="AI28" i="1" s="1"/>
  <c r="AC28" i="1"/>
  <c r="I39" i="1"/>
  <c r="I12" i="1"/>
  <c r="AC23" i="1"/>
  <c r="AI5" i="1"/>
  <c r="AI23" i="1" s="1"/>
  <c r="AE32" i="1"/>
  <c r="AF32" i="1" s="1"/>
  <c r="AJ32" i="1"/>
  <c r="AM33" i="1"/>
  <c r="AC33" i="1"/>
  <c r="I47" i="1"/>
  <c r="I20" i="1"/>
  <c r="AC24" i="1"/>
  <c r="AI6" i="1"/>
  <c r="AI24" i="1" s="1"/>
  <c r="AC26" i="1"/>
  <c r="AI8" i="1"/>
  <c r="AI26" i="1" s="1"/>
  <c r="A39" i="1"/>
  <c r="A12" i="1"/>
  <c r="Q47" i="1"/>
  <c r="Q20" i="1"/>
  <c r="A20" i="1"/>
  <c r="A47" i="1"/>
  <c r="AC39" i="1"/>
  <c r="AM39" i="1"/>
  <c r="AC34" i="1"/>
  <c r="AM34" i="1"/>
  <c r="AC25" i="1"/>
  <c r="AI7" i="1"/>
  <c r="AI25" i="1" s="1"/>
  <c r="F36" i="1"/>
  <c r="G36" i="1"/>
  <c r="G34" i="1"/>
  <c r="E36" i="1"/>
  <c r="G35" i="1"/>
  <c r="F37" i="1"/>
  <c r="G37" i="1"/>
  <c r="E52" i="1" l="1"/>
  <c r="G50" i="1"/>
  <c r="F53" i="1"/>
  <c r="G53" i="1"/>
  <c r="G52" i="1"/>
  <c r="F52" i="1"/>
  <c r="AJ33" i="1"/>
  <c r="AE33" i="1"/>
  <c r="AF33" i="1" s="1"/>
  <c r="AM40" i="1"/>
  <c r="W51" i="1" s="1"/>
  <c r="AC40" i="1"/>
  <c r="AJ34" i="1"/>
  <c r="AE34" i="1"/>
  <c r="AF34" i="1" s="1"/>
  <c r="F45" i="1"/>
  <c r="F44" i="1"/>
  <c r="E44" i="1"/>
  <c r="G42" i="1"/>
  <c r="G45" i="1"/>
  <c r="G44" i="1"/>
  <c r="AM36" i="1"/>
  <c r="AC36" i="1"/>
  <c r="AM35" i="1"/>
  <c r="G43" i="1" s="1"/>
  <c r="AC35" i="1"/>
  <c r="V45" i="1"/>
  <c r="W44" i="1"/>
  <c r="U44" i="1"/>
  <c r="V44" i="1"/>
  <c r="W45" i="1"/>
  <c r="W42" i="1"/>
  <c r="AL32" i="1"/>
  <c r="F35" i="1" s="1"/>
  <c r="AK32" i="1"/>
  <c r="E35" i="1" s="1"/>
  <c r="AC44" i="1"/>
  <c r="AM37" i="1"/>
  <c r="W43" i="1" s="1"/>
  <c r="AC37" i="1"/>
  <c r="AE39" i="1"/>
  <c r="AF39" i="1" s="1"/>
  <c r="AJ39" i="1"/>
  <c r="W52" i="1"/>
  <c r="V52" i="1"/>
  <c r="U52" i="1"/>
  <c r="W50" i="1"/>
  <c r="W53" i="1"/>
  <c r="V53" i="1"/>
  <c r="AM38" i="1"/>
  <c r="G51" i="1" s="1"/>
  <c r="AC38" i="1"/>
  <c r="O53" i="1"/>
  <c r="N52" i="1"/>
  <c r="O51" i="1"/>
  <c r="N53" i="1"/>
  <c r="M52" i="1"/>
  <c r="O50" i="1"/>
  <c r="O52" i="1"/>
  <c r="AH32" i="1"/>
  <c r="E34" i="1" s="1"/>
  <c r="AG32" i="1"/>
  <c r="AI32" i="1"/>
  <c r="F34" i="1" s="1"/>
  <c r="O44" i="1"/>
  <c r="O45" i="1"/>
  <c r="N44" i="1"/>
  <c r="M44" i="1"/>
  <c r="O43" i="1"/>
  <c r="O42" i="1"/>
  <c r="N45" i="1"/>
  <c r="N37" i="1"/>
  <c r="O36" i="1"/>
  <c r="O37" i="1"/>
  <c r="O34" i="1"/>
  <c r="M36" i="1"/>
  <c r="O35" i="1"/>
  <c r="N36" i="1"/>
  <c r="V37" i="1"/>
  <c r="V36" i="1"/>
  <c r="U36" i="1"/>
  <c r="W35" i="1"/>
  <c r="W34" i="1"/>
  <c r="W37" i="1"/>
  <c r="W36" i="1"/>
  <c r="AJ37" i="1" l="1"/>
  <c r="AE37" i="1"/>
  <c r="AF37" i="1" s="1"/>
  <c r="AE35" i="1"/>
  <c r="AF35" i="1" s="1"/>
  <c r="AJ35" i="1"/>
  <c r="AC46" i="1"/>
  <c r="AK34" i="1"/>
  <c r="U35" i="1" s="1"/>
  <c r="AL34" i="1"/>
  <c r="V35" i="1" s="1"/>
  <c r="AC45" i="1"/>
  <c r="AK33" i="1"/>
  <c r="M35" i="1" s="1"/>
  <c r="AL33" i="1"/>
  <c r="N35" i="1" s="1"/>
  <c r="AE38" i="1"/>
  <c r="AF38" i="1" s="1"/>
  <c r="AJ38" i="1"/>
  <c r="AE40" i="1"/>
  <c r="AF40" i="1" s="1"/>
  <c r="AJ40" i="1"/>
  <c r="AL39" i="1"/>
  <c r="N51" i="1" s="1"/>
  <c r="AK39" i="1"/>
  <c r="M51" i="1" s="1"/>
  <c r="AC51" i="1"/>
  <c r="AI44" i="1"/>
  <c r="AD44" i="1"/>
  <c r="AE44" i="1" s="1"/>
  <c r="AJ36" i="1"/>
  <c r="AE36" i="1"/>
  <c r="AF36" i="1" s="1"/>
  <c r="AH39" i="1"/>
  <c r="M50" i="1" s="1"/>
  <c r="AG39" i="1"/>
  <c r="AI39" i="1"/>
  <c r="N50" i="1" s="1"/>
  <c r="AG34" i="1"/>
  <c r="AI34" i="1"/>
  <c r="V34" i="1" s="1"/>
  <c r="AH34" i="1"/>
  <c r="U34" i="1" s="1"/>
  <c r="AI33" i="1"/>
  <c r="N34" i="1" s="1"/>
  <c r="AH33" i="1"/>
  <c r="M34" i="1" s="1"/>
  <c r="AG33" i="1"/>
  <c r="AF44" i="1" l="1"/>
  <c r="AG44" i="1"/>
  <c r="AH44" i="1"/>
  <c r="AI38" i="1"/>
  <c r="F50" i="1" s="1"/>
  <c r="AH38" i="1"/>
  <c r="E50" i="1" s="1"/>
  <c r="AG38" i="1"/>
  <c r="AD45" i="1"/>
  <c r="AE45" i="1" s="1"/>
  <c r="AI45" i="1"/>
  <c r="AL35" i="1"/>
  <c r="F43" i="1" s="1"/>
  <c r="AC47" i="1"/>
  <c r="AK35" i="1"/>
  <c r="E43" i="1" s="1"/>
  <c r="AJ44" i="1"/>
  <c r="AK44" i="1"/>
  <c r="AL40" i="1"/>
  <c r="V51" i="1" s="1"/>
  <c r="AC52" i="1"/>
  <c r="AK40" i="1"/>
  <c r="U51" i="1" s="1"/>
  <c r="AH35" i="1"/>
  <c r="E42" i="1" s="1"/>
  <c r="AG35" i="1"/>
  <c r="AI35" i="1"/>
  <c r="F42" i="1" s="1"/>
  <c r="AI36" i="1"/>
  <c r="N42" i="1" s="1"/>
  <c r="AG36" i="1"/>
  <c r="AH36" i="1"/>
  <c r="M42" i="1" s="1"/>
  <c r="AI51" i="1"/>
  <c r="AD51" i="1"/>
  <c r="AE51" i="1" s="1"/>
  <c r="AI40" i="1"/>
  <c r="V50" i="1" s="1"/>
  <c r="AH40" i="1"/>
  <c r="U50" i="1" s="1"/>
  <c r="AG40" i="1"/>
  <c r="AG37" i="1"/>
  <c r="AI37" i="1"/>
  <c r="V42" i="1" s="1"/>
  <c r="AH37" i="1"/>
  <c r="U42" i="1" s="1"/>
  <c r="AC48" i="1"/>
  <c r="AK36" i="1"/>
  <c r="M43" i="1" s="1"/>
  <c r="AL36" i="1"/>
  <c r="N43" i="1" s="1"/>
  <c r="AC50" i="1"/>
  <c r="AL38" i="1"/>
  <c r="F51" i="1" s="1"/>
  <c r="AK38" i="1"/>
  <c r="E51" i="1" s="1"/>
  <c r="AD46" i="1"/>
  <c r="AE46" i="1" s="1"/>
  <c r="AI46" i="1"/>
  <c r="AK37" i="1"/>
  <c r="U43" i="1" s="1"/>
  <c r="AC49" i="1"/>
  <c r="AL37" i="1"/>
  <c r="V43" i="1" s="1"/>
  <c r="AD48" i="1" l="1"/>
  <c r="AE48" i="1" s="1"/>
  <c r="AI48" i="1"/>
  <c r="AF51" i="1"/>
  <c r="AH51" i="1"/>
  <c r="AG51" i="1"/>
  <c r="AK45" i="1"/>
  <c r="AJ45" i="1"/>
  <c r="AK46" i="1"/>
  <c r="AJ46" i="1"/>
  <c r="AI50" i="1"/>
  <c r="AD50" i="1"/>
  <c r="AE50" i="1" s="1"/>
  <c r="AJ51" i="1"/>
  <c r="AK51" i="1"/>
  <c r="AI52" i="1"/>
  <c r="AD52" i="1"/>
  <c r="AE52" i="1" s="1"/>
  <c r="AH45" i="1"/>
  <c r="AG45" i="1"/>
  <c r="AF45" i="1"/>
  <c r="AH46" i="1"/>
  <c r="AG46" i="1"/>
  <c r="AF46" i="1"/>
  <c r="AI47" i="1"/>
  <c r="AD47" i="1"/>
  <c r="AE47" i="1" s="1"/>
  <c r="AD49" i="1"/>
  <c r="AE49" i="1" s="1"/>
  <c r="AI49" i="1"/>
  <c r="AH47" i="1" l="1"/>
  <c r="AF47" i="1"/>
  <c r="AG47" i="1"/>
  <c r="AJ52" i="1"/>
  <c r="AK52" i="1"/>
  <c r="AK50" i="1"/>
  <c r="AJ50" i="1"/>
  <c r="AK49" i="1"/>
  <c r="AJ49" i="1"/>
  <c r="AK47" i="1"/>
  <c r="AJ47" i="1"/>
  <c r="AH49" i="1"/>
  <c r="AG49" i="1"/>
  <c r="AF49" i="1"/>
  <c r="AK48" i="1"/>
  <c r="AJ48" i="1"/>
  <c r="AH52" i="1"/>
  <c r="AG52" i="1"/>
  <c r="AF52" i="1"/>
  <c r="AG50" i="1"/>
  <c r="AF50" i="1"/>
  <c r="AH50" i="1"/>
  <c r="AH48" i="1"/>
  <c r="AG48" i="1"/>
  <c r="AF48" i="1"/>
</calcChain>
</file>

<file path=xl/sharedStrings.xml><?xml version="1.0" encoding="utf-8"?>
<sst xmlns="http://schemas.openxmlformats.org/spreadsheetml/2006/main" count="122" uniqueCount="58">
  <si>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３けた÷２けた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商何十</t>
    </r>
    <rPh sb="2" eb="3">
      <t>ザン</t>
    </rPh>
    <rPh sb="4" eb="6">
      <t>ヒッサン</t>
    </rPh>
    <rPh sb="20" eb="21">
      <t>ショウ</t>
    </rPh>
    <rPh sb="21" eb="23">
      <t>ナンジュウ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</si>
  <si>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</si>
  <si>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</si>
  <si>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</si>
  <si>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</si>
  <si>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</si>
  <si>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</si>
  <si>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</si>
  <si>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</si>
  <si>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</si>
  <si>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</si>
  <si>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</si>
  <si>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</si>
  <si>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　　月　　日</t>
    <rPh sb="2" eb="3">
      <t>ガツ</t>
    </rPh>
    <rPh sb="5" eb="6">
      <t>ニチ</t>
    </rPh>
    <phoneticPr fontId="7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</si>
  <si>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</si>
  <si>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</si>
  <si>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</si>
  <si>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</si>
  <si>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</si>
  <si>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…</t>
    <phoneticPr fontId="6"/>
  </si>
  <si>
    <t>＝</t>
    <phoneticPr fontId="6"/>
  </si>
  <si>
    <t>①</t>
    <phoneticPr fontId="6"/>
  </si>
  <si>
    <t>②</t>
    <phoneticPr fontId="6"/>
  </si>
  <si>
    <t>③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</si>
  <si>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</si>
  <si>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</si>
  <si>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</si>
  <si>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</si>
  <si>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</si>
  <si>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</si>
  <si>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</si>
  <si>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④</t>
    <phoneticPr fontId="6"/>
  </si>
  <si>
    <t>⑤</t>
    <phoneticPr fontId="6"/>
  </si>
  <si>
    <t>⑥</t>
    <phoneticPr fontId="6"/>
  </si>
  <si>
    <t>黄色のセルをクリック、</t>
    <phoneticPr fontId="6"/>
  </si>
  <si>
    <t>修
正</t>
    <rPh sb="0" eb="1">
      <t>オサム</t>
    </rPh>
    <rPh sb="2" eb="3">
      <t>タダシ</t>
    </rPh>
    <phoneticPr fontId="7"/>
  </si>
  <si>
    <t>出てきた 　　をクリックして</t>
    <phoneticPr fontId="6"/>
  </si>
  <si>
    <t>リストから選んでください。</t>
    <phoneticPr fontId="6"/>
  </si>
  <si>
    <t xml:space="preserve">リストの文字が小さいです。
</t>
    <phoneticPr fontId="6"/>
  </si>
  <si>
    <t xml:space="preserve">直接入力もできます。
</t>
    <phoneticPr fontId="6"/>
  </si>
  <si>
    <t>商</t>
    <rPh sb="0" eb="1">
      <t>ショウ</t>
    </rPh>
    <phoneticPr fontId="7"/>
  </si>
  <si>
    <t>÷</t>
    <phoneticPr fontId="6"/>
  </si>
  <si>
    <t>＝</t>
    <phoneticPr fontId="6"/>
  </si>
  <si>
    <t>…</t>
    <phoneticPr fontId="6"/>
  </si>
  <si>
    <t>⑦</t>
    <phoneticPr fontId="6"/>
  </si>
  <si>
    <t>⑧</t>
    <phoneticPr fontId="6"/>
  </si>
  <si>
    <t>⑨</t>
    <phoneticPr fontId="6"/>
  </si>
  <si>
    <t>１段</t>
    <rPh sb="1" eb="2">
      <t>ダン</t>
    </rPh>
    <phoneticPr fontId="7"/>
  </si>
  <si>
    <t>積</t>
    <rPh sb="0" eb="1">
      <t>セキ</t>
    </rPh>
    <phoneticPr fontId="6"/>
  </si>
  <si>
    <t>積百</t>
    <rPh sb="0" eb="1">
      <t>セキ</t>
    </rPh>
    <rPh sb="1" eb="2">
      <t>ヒャク</t>
    </rPh>
    <phoneticPr fontId="6"/>
  </si>
  <si>
    <t>積十</t>
    <rPh sb="0" eb="1">
      <t>セキ</t>
    </rPh>
    <rPh sb="1" eb="2">
      <t>ジュウ</t>
    </rPh>
    <phoneticPr fontId="6"/>
  </si>
  <si>
    <t>積一</t>
    <rPh sb="0" eb="1">
      <t>セキ</t>
    </rPh>
    <rPh sb="1" eb="2">
      <t>イチ</t>
    </rPh>
    <phoneticPr fontId="6"/>
  </si>
  <si>
    <t>あ十</t>
    <rPh sb="1" eb="2">
      <t>ジュウ</t>
    </rPh>
    <phoneticPr fontId="6"/>
  </si>
  <si>
    <t>あ一</t>
    <rPh sb="1" eb="2">
      <t>イチ</t>
    </rPh>
    <phoneticPr fontId="6"/>
  </si>
  <si>
    <t>おろす</t>
    <phoneticPr fontId="6"/>
  </si>
  <si>
    <t>２段</t>
    <rPh sb="1" eb="2">
      <t>ダン</t>
    </rPh>
    <phoneticPr fontId="6"/>
  </si>
  <si>
    <t>被除数一位</t>
    <rPh sb="0" eb="3">
      <t>ヒジョスウ</t>
    </rPh>
    <rPh sb="3" eb="5">
      <t>イチイ</t>
    </rPh>
    <phoneticPr fontId="6"/>
  </si>
  <si>
    <t>あまり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</si>
</sst>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2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3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4" fillId="0" borderId="8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6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3" xfId="0" applyFont="1" applyFill="1" applyBorder="1" applyProtection="1">
      <alignment vertical="center"/>
    </xf>
    <xf numFmtId="0" fontId="15" fillId="4" borderId="3" xfId="0" applyFont="1" applyFill="1" applyBorder="1" applyProtection="1">
      <alignment vertical="center"/>
    </xf>
    <xf numFmtId="0" fontId="15" fillId="5" borderId="3" xfId="0" applyFont="1" applyFill="1" applyBorder="1" applyProtection="1">
      <alignment vertical="center"/>
    </xf>
    <xf numFmtId="0" fontId="15" fillId="6" borderId="3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3" xfId="0" applyFont="1" applyFill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7" fillId="0" borderId="9" xfId="0" applyFont="1" applyBorder="1" applyAlignment="1" applyProtection="1">
      <alignment horizontal="center" vertical="center"/>
    </xf>
    <xf numFmtId="0" fontId="18" fillId="0" borderId="10" xfId="0" applyFont="1" applyBorder="1" applyAlignment="1" applyProtection="1">
      <alignment horizontal="right" vertical="center"/>
    </xf>
    <xf numFmtId="0" fontId="10" fillId="0" borderId="10" xfId="0" applyFont="1" applyBorder="1" applyProtection="1">
      <alignment vertical="center"/>
    </xf>
    <xf numFmtId="0" fontId="10" fillId="0" borderId="11" xfId="0" applyFont="1" applyBorder="1" applyProtection="1">
      <alignment vertical="center"/>
    </xf>
    <xf numFmtId="0" fontId="11" fillId="0" borderId="12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" xfId="0" applyFont="1" applyBorder="1" applyProtection="1">
      <alignment vertical="center"/>
    </xf>
    <xf numFmtId="0" fontId="20" fillId="0" borderId="1" xfId="0" applyFont="1" applyBorder="1" applyAlignment="1" applyProtection="1">
      <alignment horizontal="center" vertical="center"/>
    </xf>
    <xf numFmtId="0" fontId="21" fillId="0" borderId="1" xfId="0" applyFont="1" applyBorder="1" applyAlignment="1" applyProtection="1">
      <alignment horizontal="center" vertical="center"/>
    </xf>
    <xf numFmtId="0" fontId="17" fillId="0" borderId="13" xfId="0" applyFont="1" applyFill="1" applyBorder="1" applyProtection="1">
      <alignment vertical="center"/>
    </xf>
    <xf numFmtId="0" fontId="17" fillId="0" borderId="0" xfId="0" applyFont="1" applyFill="1" applyBorder="1" applyProtection="1">
      <alignment vertical="center"/>
    </xf>
    <xf numFmtId="0" fontId="22" fillId="3" borderId="2" xfId="0" applyFont="1" applyFill="1" applyBorder="1" applyAlignment="1" applyProtection="1">
      <alignment horizontal="center" vertical="center" shrinkToFit="1"/>
      <protection locked="0"/>
    </xf>
    <xf numFmtId="0" fontId="10" fillId="0" borderId="12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3" fillId="0" borderId="0" xfId="0" applyFont="1" applyAlignment="1" applyProtection="1">
      <alignment horizontal="left" vertical="center" shrinkToFit="1"/>
    </xf>
    <xf numFmtId="0" fontId="23" fillId="0" borderId="0" xfId="0" applyFont="1" applyAlignment="1" applyProtection="1">
      <alignment vertical="center" shrinkToFit="1"/>
    </xf>
    <xf numFmtId="0" fontId="23" fillId="0" borderId="0" xfId="0" applyFont="1" applyBorder="1" applyAlignment="1" applyProtection="1">
      <alignment vertical="center" shrinkToFit="1"/>
    </xf>
    <xf numFmtId="0" fontId="10" fillId="0" borderId="13" xfId="0" applyFont="1" applyBorder="1" applyProtection="1">
      <alignment vertical="center"/>
    </xf>
    <xf numFmtId="0" fontId="26" fillId="0" borderId="0" xfId="0" applyFont="1" applyBorder="1" applyProtection="1">
      <alignment vertical="center"/>
    </xf>
    <xf numFmtId="0" fontId="10" fillId="0" borderId="15" xfId="0" applyFont="1" applyBorder="1" applyProtection="1">
      <alignment vertical="center"/>
    </xf>
    <xf numFmtId="0" fontId="10" fillId="0" borderId="16" xfId="0" applyFont="1" applyBorder="1" applyProtection="1">
      <alignment vertical="center"/>
    </xf>
    <xf numFmtId="0" fontId="10" fillId="0" borderId="17" xfId="0" applyFont="1" applyBorder="1" applyProtection="1">
      <alignment vertical="center"/>
    </xf>
    <xf numFmtId="0" fontId="27" fillId="0" borderId="0" xfId="0" applyFont="1" applyAlignment="1" applyProtection="1">
      <alignment horizontal="right" vertical="center"/>
    </xf>
    <xf numFmtId="0" fontId="28" fillId="0" borderId="0" xfId="0" applyFont="1" applyBorder="1" applyAlignment="1" applyProtection="1">
      <alignment horizontal="center" vertical="center"/>
    </xf>
    <xf numFmtId="0" fontId="23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center" vertical="center" wrapText="1"/>
    </xf>
    <xf numFmtId="0" fontId="23" fillId="0" borderId="0" xfId="0" applyFont="1" applyProtection="1">
      <alignment vertical="center"/>
    </xf>
    <xf numFmtId="0" fontId="28" fillId="0" borderId="3" xfId="0" applyFont="1" applyBorder="1" applyAlignment="1" applyProtection="1">
      <alignment horizontal="center" vertical="center"/>
    </xf>
    <xf numFmtId="0" fontId="11" fillId="7" borderId="3" xfId="0" applyFont="1" applyFill="1" applyBorder="1" applyAlignment="1" applyProtection="1">
      <alignment horizontal="center" vertical="center"/>
    </xf>
    <xf numFmtId="176" fontId="8" fillId="0" borderId="1" xfId="0" applyNumberFormat="1" applyFont="1" applyBorder="1" applyAlignment="1" applyProtection="1">
      <alignment horizontal="center" vertical="center" shrinkToFit="1"/>
    </xf>
    <xf numFmtId="0" fontId="29" fillId="0" borderId="0" xfId="0" applyFo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0" fillId="0" borderId="0" xfId="0" applyFont="1" applyBorder="1" applyAlignment="1" applyProtection="1">
      <alignment vertical="center" wrapText="1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Fill="1" applyBorder="1" applyProtection="1">
      <alignment vertical="center"/>
    </xf>
    <xf numFmtId="0" fontId="19" fillId="0" borderId="18" xfId="0" applyFont="1" applyBorder="1" applyProtection="1">
      <alignment vertical="center"/>
    </xf>
    <xf numFmtId="0" fontId="30" fillId="0" borderId="1" xfId="0" applyFont="1" applyBorder="1" applyAlignment="1" applyProtection="1">
      <alignment horizontal="center" vertical="center"/>
    </xf>
    <xf numFmtId="0" fontId="30" fillId="0" borderId="19" xfId="0" applyFont="1" applyBorder="1" applyAlignment="1" applyProtection="1">
      <alignment horizontal="center" vertical="center"/>
    </xf>
    <xf numFmtId="0" fontId="11" fillId="0" borderId="3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31" fillId="0" borderId="3" xfId="0" applyFont="1" applyBorder="1" applyProtection="1">
      <alignment vertical="center"/>
    </xf>
    <xf numFmtId="0" fontId="11" fillId="0" borderId="3" xfId="0" applyFont="1" applyFill="1" applyBorder="1" applyProtection="1">
      <alignment vertic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0" fontId="20" fillId="0" borderId="23" xfId="0" applyFont="1" applyBorder="1" applyAlignment="1" applyProtection="1">
      <alignment horizontal="center" vertical="center"/>
    </xf>
    <xf numFmtId="0" fontId="20" fillId="0" borderId="24" xfId="0" applyFont="1" applyBorder="1" applyAlignment="1" applyProtection="1">
      <alignment horizontal="center" vertical="center"/>
    </xf>
    <xf numFmtId="0" fontId="30" fillId="0" borderId="25" xfId="0" applyFont="1" applyBorder="1" applyAlignment="1" applyProtection="1">
      <alignment horizontal="center" vertical="center"/>
    </xf>
    <xf numFmtId="0" fontId="30" fillId="0" borderId="22" xfId="0" applyFont="1" applyBorder="1" applyAlignment="1" applyProtection="1">
      <alignment horizontal="center" vertical="center"/>
    </xf>
    <xf numFmtId="0" fontId="17" fillId="0" borderId="26" xfId="0" applyFont="1" applyFill="1" applyBorder="1" applyProtection="1">
      <alignment vertical="center"/>
    </xf>
    <xf numFmtId="0" fontId="11" fillId="3" borderId="3" xfId="0" applyFont="1" applyFill="1" applyBorder="1" applyAlignment="1" applyProtection="1">
      <alignment horizontal="center" vertical="center"/>
    </xf>
    <xf numFmtId="0" fontId="12" fillId="3" borderId="3" xfId="0" applyFont="1" applyFill="1" applyBorder="1" applyAlignment="1" applyProtection="1">
      <alignment horizontal="center" vertical="center"/>
    </xf>
    <xf numFmtId="0" fontId="31" fillId="3" borderId="3" xfId="0" applyFont="1" applyFill="1" applyBorder="1" applyProtection="1">
      <alignment vertical="center"/>
    </xf>
    <xf numFmtId="0" fontId="30" fillId="0" borderId="27" xfId="0" applyFont="1" applyBorder="1" applyAlignment="1" applyProtection="1">
      <alignment horizontal="center" vertical="center"/>
    </xf>
    <xf numFmtId="0" fontId="30" fillId="0" borderId="21" xfId="0" applyFont="1" applyBorder="1" applyAlignment="1" applyProtection="1">
      <alignment horizontal="center" vertical="center"/>
    </xf>
    <xf numFmtId="0" fontId="30" fillId="0" borderId="28" xfId="0" applyFont="1" applyBorder="1" applyAlignment="1" applyProtection="1">
      <alignment horizontal="center" vertical="center"/>
    </xf>
    <xf numFmtId="0" fontId="30" fillId="0" borderId="29" xfId="0" applyFont="1" applyBorder="1" applyAlignment="1" applyProtection="1">
      <alignment horizontal="center" vertical="center"/>
    </xf>
    <xf numFmtId="0" fontId="26" fillId="0" borderId="24" xfId="0" applyFont="1" applyBorder="1" applyProtection="1">
      <alignment vertical="center"/>
    </xf>
    <xf numFmtId="0" fontId="10" fillId="0" borderId="26" xfId="0" applyFont="1" applyBorder="1" applyProtection="1">
      <alignment vertical="center"/>
    </xf>
    <xf numFmtId="0" fontId="31" fillId="0" borderId="3" xfId="0" applyFont="1" applyBorder="1" applyAlignment="1" applyProtection="1">
      <alignment horizontal="center" vertical="center"/>
    </xf>
    <xf numFmtId="0" fontId="31" fillId="3" borderId="3" xfId="0" applyFont="1" applyFill="1" applyBorder="1" applyAlignment="1" applyProtection="1">
      <alignment horizontal="center"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215"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5</xdr:row>
      <xdr:rowOff>0</xdr:rowOff>
    </xdr:from>
    <xdr:to>
      <xdr:col>19</xdr:col>
      <xdr:colOff>144161</xdr:colOff>
      <xdr:row>22</xdr:row>
      <xdr:rowOff>4050</xdr:rowOff>
    </xdr:to>
    <xdr:grpSp>
      <xdr:nvGrpSpPr>
        <xdr:cNvPr id="2" name="グループ化 1"/>
        <xdr:cNvGrpSpPr/>
      </xdr:nvGrpSpPr>
      <xdr:grpSpPr>
        <a:xfrm>
          <a:off x="1088571" y="1877786"/>
          <a:ext cx="5546197" cy="7841764"/>
          <a:chOff x="993321" y="1782536"/>
          <a:chExt cx="5192411" cy="6916478"/>
        </a:xfrm>
      </xdr:grpSpPr>
      <xdr:pic>
        <xdr:nvPicPr>
          <xdr:cNvPr id="3" name="図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5007429"/>
            <a:ext cx="144161" cy="466692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5007429"/>
            <a:ext cx="144161" cy="466692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5007429"/>
            <a:ext cx="144161" cy="466692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232321"/>
            <a:ext cx="144161" cy="466693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232321"/>
            <a:ext cx="144161" cy="466693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232321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0</xdr:colOff>
      <xdr:row>32</xdr:row>
      <xdr:rowOff>0</xdr:rowOff>
    </xdr:from>
    <xdr:to>
      <xdr:col>19</xdr:col>
      <xdr:colOff>144161</xdr:colOff>
      <xdr:row>48</xdr:row>
      <xdr:rowOff>525852</xdr:rowOff>
    </xdr:to>
    <xdr:grpSp>
      <xdr:nvGrpSpPr>
        <xdr:cNvPr id="12" name="グループ化 11"/>
        <xdr:cNvGrpSpPr/>
      </xdr:nvGrpSpPr>
      <xdr:grpSpPr>
        <a:xfrm>
          <a:off x="1088571" y="13920107"/>
          <a:ext cx="5546197" cy="7792066"/>
          <a:chOff x="993321" y="1782536"/>
          <a:chExt cx="5192411" cy="6872492"/>
        </a:xfrm>
      </xdr:grpSpPr>
      <xdr:pic>
        <xdr:nvPicPr>
          <xdr:cNvPr id="13" name="図 1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14" name="図 1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15" name="図 1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16" name="図 1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4985436"/>
            <a:ext cx="144161" cy="466692"/>
          </a:xfrm>
          <a:prstGeom prst="rect">
            <a:avLst/>
          </a:prstGeom>
        </xdr:spPr>
      </xdr:pic>
      <xdr:pic>
        <xdr:nvPicPr>
          <xdr:cNvPr id="17" name="図 1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4985436"/>
            <a:ext cx="144161" cy="466692"/>
          </a:xfrm>
          <a:prstGeom prst="rect">
            <a:avLst/>
          </a:prstGeom>
        </xdr:spPr>
      </xdr:pic>
      <xdr:pic>
        <xdr:nvPicPr>
          <xdr:cNvPr id="18" name="図 1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4985436"/>
            <a:ext cx="144161" cy="466692"/>
          </a:xfrm>
          <a:prstGeom prst="rect">
            <a:avLst/>
          </a:prstGeom>
        </xdr:spPr>
      </xdr:pic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188335"/>
            <a:ext cx="144161" cy="466693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188335"/>
            <a:ext cx="144161" cy="466693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188335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22" name="角丸四角形 21"/>
        <xdr:cNvSpPr/>
      </xdr:nvSpPr>
      <xdr:spPr>
        <a:xfrm>
          <a:off x="9904639" y="4920343"/>
          <a:ext cx="4114800" cy="286566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1133475</xdr:colOff>
          <xdr:row>13</xdr:row>
          <xdr:rowOff>76200</xdr:rowOff>
        </xdr:from>
        <xdr:to>
          <xdr:col>26</xdr:col>
          <xdr:colOff>1457325</xdr:colOff>
          <xdr:row>13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24" name="角丸四角形 23"/>
        <xdr:cNvSpPr/>
      </xdr:nvSpPr>
      <xdr:spPr>
        <a:xfrm>
          <a:off x="10971440" y="204108"/>
          <a:ext cx="2598964" cy="181247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F1611"/>
  <sheetViews>
    <sheetView showGridLines="0" tabSelected="1" zoomScale="70" zoomScaleNormal="70" workbookViewId="0">
      <selection activeCell="W1" sqref="W1:X1"/>
    </sheetView>
  </sheetViews>
  <sheetFormatPr defaultRowHeight="15" x14ac:dyDescent="0.15"/>
  <cols>
    <col min="1" max="1" width="3.625" style="5" customWidth="1"/>
    <col min="2" max="3" width="5.375" style="5" customWidth="1"/>
    <col min="4" max="4" width="2.125" style="5" customWidth="1"/>
    <col min="5" max="7" width="5.375" style="5" customWidth="1"/>
    <col min="8" max="8" width="2.625" style="5" customWidth="1"/>
    <col min="9" max="9" width="3.625" style="5" customWidth="1"/>
    <col min="10" max="11" width="5.375" style="5" customWidth="1"/>
    <col min="12" max="12" width="2.625" style="5" customWidth="1"/>
    <col min="13" max="15" width="5.375" style="5" customWidth="1"/>
    <col min="16" max="16" width="2.625" style="5" customWidth="1"/>
    <col min="17" max="17" width="3.625" style="5" customWidth="1"/>
    <col min="18" max="19" width="5.375" style="5" customWidth="1"/>
    <col min="20" max="20" width="2.625" style="5" customWidth="1"/>
    <col min="21" max="23" width="5.375" style="5" customWidth="1"/>
    <col min="24" max="25" width="3.375" style="5" customWidth="1"/>
    <col min="26" max="26" width="26.5" style="5" customWidth="1"/>
    <col min="27" max="27" width="54.625" style="5" customWidth="1"/>
    <col min="28" max="28" width="4.625" style="5" bestFit="1" customWidth="1"/>
    <col min="29" max="29" width="5.625" style="5" customWidth="1"/>
    <col min="30" max="30" width="5.625" style="7" customWidth="1"/>
    <col min="31" max="39" width="5.625" style="5" customWidth="1"/>
    <col min="40" max="53" width="4.5" style="5" customWidth="1"/>
    <col min="54" max="54" width="8.125" style="5" bestFit="1" customWidth="1"/>
    <col min="55" max="58" width="7.125" style="5" customWidth="1"/>
    <col min="59" max="61" width="4.5" style="5" customWidth="1"/>
    <col min="62" max="62" width="9" style="17" customWidth="1"/>
    <col min="63" max="63" width="6.75" style="17" bestFit="1" customWidth="1"/>
    <col min="64" max="64" width="3.625" style="17" customWidth="1"/>
    <col min="65" max="65" width="6" style="17" bestFit="1" customWidth="1"/>
    <col min="66" max="66" width="4.875" style="17" bestFit="1" customWidth="1"/>
    <col min="67" max="67" width="4" style="17" bestFit="1" customWidth="1"/>
    <col min="68" max="69" width="3.625" style="5" customWidth="1"/>
    <col min="70" max="70" width="9" style="5" customWidth="1"/>
    <col min="71" max="71" width="4.25" style="5" bestFit="1" customWidth="1"/>
    <col min="72" max="72" width="3.25" style="5" customWidth="1"/>
    <col min="73" max="73" width="4.25" style="5" bestFit="1" customWidth="1"/>
    <col min="74" max="74" width="3" style="5" bestFit="1" customWidth="1"/>
    <col min="75" max="75" width="5.5" style="5" customWidth="1"/>
    <col min="76" max="77" width="3.625" style="5" customWidth="1"/>
    <col min="78" max="78" width="9" style="5" customWidth="1"/>
    <col min="79" max="79" width="6.75" style="5" bestFit="1" customWidth="1"/>
    <col min="80" max="80" width="3.625" style="5" customWidth="1"/>
    <col min="81" max="81" width="5.5" style="5" bestFit="1" customWidth="1"/>
    <col min="82" max="83" width="3" style="5" bestFit="1" customWidth="1"/>
    <col min="84" max="85" width="3.625" style="5" customWidth="1"/>
    <col min="86" max="16384" width="9" style="5"/>
  </cols>
  <sheetData>
    <row r="1" spans="1:84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>
        <v>1</v>
      </c>
      <c r="X1" s="2"/>
      <c r="Y1" s="3"/>
      <c r="Z1" s="4" t="str">
        <f>IF(Z5=0,"あまりなし",IF(Z5=1,"あまりあり","ミックス"))</f>
        <v>ミックス</v>
      </c>
      <c r="AC1" s="6" t="s">
        <v>1</v>
      </c>
      <c r="AE1" s="6" t="s">
        <v>2</v>
      </c>
      <c r="AF1" s="6"/>
      <c r="AG1" s="6" t="s">
        <v>3</v>
      </c>
      <c r="AI1" s="6" t="s">
        <v>4</v>
      </c>
      <c r="AJ1" s="6"/>
      <c r="AK1" s="8"/>
      <c r="AL1" s="6" t="s">
        <v>5</v>
      </c>
      <c r="AM1" s="6" t="s">
        <v>6</v>
      </c>
      <c r="AN1" s="6" t="s">
        <v>7</v>
      </c>
      <c r="AP1" s="9" t="s">
        <v>5</v>
      </c>
      <c r="AQ1" s="9" t="s">
        <v>6</v>
      </c>
      <c r="AR1" s="9" t="s">
        <v>7</v>
      </c>
      <c r="AT1" s="10" t="s">
        <v>3</v>
      </c>
      <c r="AU1" s="10"/>
      <c r="AV1" s="10"/>
      <c r="AW1" s="10" t="s">
        <v>8</v>
      </c>
      <c r="AX1" s="10"/>
      <c r="AY1" s="10"/>
      <c r="AZ1" s="10"/>
      <c r="BA1" s="10"/>
      <c r="BB1" s="10" t="s">
        <v>9</v>
      </c>
      <c r="BC1" s="11" t="s">
        <v>10</v>
      </c>
      <c r="BD1" s="11" t="s">
        <v>11</v>
      </c>
      <c r="BE1" s="11" t="s">
        <v>3</v>
      </c>
      <c r="BF1" s="11" t="s">
        <v>4</v>
      </c>
      <c r="BG1" s="11"/>
      <c r="BH1" s="11" t="s">
        <v>12</v>
      </c>
      <c r="BJ1" s="12">
        <f t="shared" ref="BJ1:BJ65" ca="1" si="0">RAND()</f>
        <v>0.78789198324863863</v>
      </c>
      <c r="BK1" s="13">
        <f ca="1">RANK(BJ1,$BJ$1:$BJ$93,)</f>
        <v>16</v>
      </c>
      <c r="BL1" s="14"/>
      <c r="BM1" s="14">
        <v>1</v>
      </c>
      <c r="BN1" s="15">
        <v>11</v>
      </c>
      <c r="BO1" s="15">
        <v>20</v>
      </c>
      <c r="BP1" s="16"/>
      <c r="BQ1" s="10"/>
      <c r="BR1" s="12"/>
      <c r="BS1" s="13"/>
      <c r="BT1" s="14"/>
      <c r="BU1" s="14"/>
      <c r="BV1" s="14"/>
      <c r="BW1" s="14"/>
      <c r="BX1" s="17"/>
      <c r="BY1" s="17"/>
      <c r="BZ1" s="12"/>
      <c r="CA1" s="13"/>
      <c r="CB1" s="14"/>
      <c r="CC1" s="14"/>
      <c r="CD1" s="14"/>
      <c r="CE1" s="14"/>
      <c r="CF1" s="17"/>
    </row>
    <row r="2" spans="1:84" ht="38.25" customHeight="1" thickBot="1" x14ac:dyDescent="0.3">
      <c r="B2" s="18" t="s">
        <v>13</v>
      </c>
      <c r="C2" s="19"/>
      <c r="D2" s="19"/>
      <c r="E2" s="19"/>
      <c r="F2" s="19"/>
      <c r="G2" s="19"/>
      <c r="H2" s="20"/>
      <c r="I2" s="18" t="s">
        <v>14</v>
      </c>
      <c r="J2" s="19"/>
      <c r="K2" s="19"/>
      <c r="L2" s="21"/>
      <c r="M2" s="22"/>
      <c r="N2" s="23"/>
      <c r="O2" s="23"/>
      <c r="P2" s="23"/>
      <c r="Q2" s="23"/>
      <c r="R2" s="23"/>
      <c r="S2" s="23"/>
      <c r="T2" s="23"/>
      <c r="U2" s="23"/>
      <c r="V2" s="23"/>
      <c r="W2" s="23"/>
      <c r="X2" s="24"/>
      <c r="Y2" s="25"/>
      <c r="AB2" s="10">
        <v>1</v>
      </c>
      <c r="AC2" s="26">
        <f ca="1">BB2</f>
        <v>527</v>
      </c>
      <c r="AD2" s="27" t="s">
        <v>15</v>
      </c>
      <c r="AE2" s="26">
        <f ca="1">BD2</f>
        <v>26</v>
      </c>
      <c r="AF2" s="27" t="s">
        <v>16</v>
      </c>
      <c r="AG2" s="26">
        <f t="shared" ref="AG2:AG10" ca="1" si="1">BE2</f>
        <v>20</v>
      </c>
      <c r="AH2" s="28" t="s">
        <v>17</v>
      </c>
      <c r="AI2" s="26">
        <f t="shared" ref="AI2:AI10" ca="1" si="2">MOD(AC2,AE2)</f>
        <v>7</v>
      </c>
      <c r="AK2" s="29"/>
      <c r="AL2" s="30">
        <f ca="1">MOD(ROUNDDOWN(BB2/100,0),10)</f>
        <v>5</v>
      </c>
      <c r="AM2" s="30">
        <f ca="1">MOD(ROUNDDOWN(BB2/10,0),10)</f>
        <v>2</v>
      </c>
      <c r="AN2" s="30">
        <f ca="1">MOD(ROUNDDOWN(BB2/1,0),10)</f>
        <v>7</v>
      </c>
      <c r="AP2" s="31">
        <f t="shared" ref="AP2:AP10" ca="1" si="3">MOD(ROUNDDOWN(BD2/100,0),10)</f>
        <v>0</v>
      </c>
      <c r="AQ2" s="31">
        <f t="shared" ref="AQ2:AQ10" ca="1" si="4">MOD(ROUNDDOWN(BD2/10,0),10)</f>
        <v>2</v>
      </c>
      <c r="AR2" s="31">
        <f t="shared" ref="AR2:AR10" ca="1" si="5">MOD(ROUNDDOWN(BD2/1,0),10)</f>
        <v>6</v>
      </c>
      <c r="AT2" s="32">
        <f t="shared" ref="AT2:AT10" ca="1" si="6">MOD(ROUNDDOWN(BE2/10,0),10)</f>
        <v>2</v>
      </c>
      <c r="AU2" s="32">
        <f t="shared" ref="AU2:AU10" ca="1" si="7">MOD(ROUNDDOWN(BE2/1,0),10)</f>
        <v>0</v>
      </c>
      <c r="AW2" s="33">
        <f t="shared" ref="AW2:AW10" ca="1" si="8">MOD(ROUNDDOWN(BF2/10,0),10)</f>
        <v>0</v>
      </c>
      <c r="AX2" s="33">
        <f t="shared" ref="AX2:AX10" ca="1" si="9">MOD(ROUNDDOWN(BF2/1,0),10)</f>
        <v>7</v>
      </c>
      <c r="BA2" s="34">
        <v>1</v>
      </c>
      <c r="BB2" s="35">
        <f ca="1">BC2+BF2</f>
        <v>527</v>
      </c>
      <c r="BC2" s="36">
        <f ca="1">BD2*BE2</f>
        <v>520</v>
      </c>
      <c r="BD2" s="31">
        <f ca="1">VLOOKUP($BK1,$BM$1:$BO$93,2,FALSE)</f>
        <v>26</v>
      </c>
      <c r="BE2" s="32">
        <f ca="1">VLOOKUP($BK1,$BM$1:$BO$93,3,FALSE)</f>
        <v>20</v>
      </c>
      <c r="BF2" s="33">
        <f ca="1">IF($Z$1="あまりなし",0,IF($Z$1="あまりあり",RANDBETWEEN(1,BD2-1),IF($Z$1="ミックス",IF($BH2=1,RANDBETWEEN(1,BD2-1),0))))</f>
        <v>7</v>
      </c>
      <c r="BG2" s="34"/>
      <c r="BH2" s="34">
        <f ca="1">RANDBETWEEN(0,1)</f>
        <v>1</v>
      </c>
      <c r="BJ2" s="12">
        <f t="shared" ca="1" si="0"/>
        <v>0.48039675667179904</v>
      </c>
      <c r="BK2" s="13">
        <f t="shared" ref="BK2:BK65" ca="1" si="10">RANK(BJ2,$BJ$1:$BJ$93,)</f>
        <v>50</v>
      </c>
      <c r="BL2" s="10"/>
      <c r="BM2" s="14">
        <v>2</v>
      </c>
      <c r="BN2" s="15">
        <v>12</v>
      </c>
      <c r="BO2" s="15">
        <v>20</v>
      </c>
      <c r="BP2" s="16"/>
      <c r="BQ2" s="10"/>
      <c r="BR2" s="37"/>
      <c r="BS2" s="38"/>
      <c r="BT2" s="10"/>
      <c r="BU2" s="14"/>
      <c r="BV2" s="10"/>
      <c r="BW2" s="10"/>
      <c r="BZ2" s="37"/>
      <c r="CA2" s="38"/>
      <c r="CB2" s="10"/>
      <c r="CC2" s="14"/>
      <c r="CD2" s="10"/>
      <c r="CE2" s="10"/>
    </row>
    <row r="3" spans="1:84" ht="13.5" customHeight="1" x14ac:dyDescent="0.25"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40"/>
      <c r="N3" s="40"/>
      <c r="O3" s="40"/>
      <c r="P3" s="40"/>
      <c r="Q3" s="40"/>
      <c r="R3" s="40"/>
      <c r="S3" s="40"/>
      <c r="T3" s="40"/>
      <c r="U3" s="40"/>
      <c r="AB3" s="10">
        <v>2</v>
      </c>
      <c r="AC3" s="26">
        <f t="shared" ref="AC3:AC10" ca="1" si="11">BB3</f>
        <v>642</v>
      </c>
      <c r="AD3" s="27" t="s">
        <v>18</v>
      </c>
      <c r="AE3" s="26">
        <f t="shared" ref="AE3:AE10" ca="1" si="12">BD3</f>
        <v>21</v>
      </c>
      <c r="AF3" s="27" t="s">
        <v>16</v>
      </c>
      <c r="AG3" s="26">
        <f t="shared" ca="1" si="1"/>
        <v>30</v>
      </c>
      <c r="AH3" s="28" t="s">
        <v>19</v>
      </c>
      <c r="AI3" s="26">
        <f t="shared" ca="1" si="2"/>
        <v>12</v>
      </c>
      <c r="AK3" s="29"/>
      <c r="AL3" s="30">
        <f t="shared" ref="AL3:AL10" ca="1" si="13">MOD(ROUNDDOWN(BB3/100,0),10)</f>
        <v>6</v>
      </c>
      <c r="AM3" s="30">
        <f t="shared" ref="AM3:AM10" ca="1" si="14">MOD(ROUNDDOWN(BB3/10,0),10)</f>
        <v>4</v>
      </c>
      <c r="AN3" s="30">
        <f t="shared" ref="AN3:AN10" ca="1" si="15">MOD(ROUNDDOWN(BB3/1,0),10)</f>
        <v>2</v>
      </c>
      <c r="AP3" s="31">
        <f t="shared" ca="1" si="3"/>
        <v>0</v>
      </c>
      <c r="AQ3" s="31">
        <f t="shared" ca="1" si="4"/>
        <v>2</v>
      </c>
      <c r="AR3" s="31">
        <f t="shared" ca="1" si="5"/>
        <v>1</v>
      </c>
      <c r="AT3" s="32">
        <f t="shared" ca="1" si="6"/>
        <v>3</v>
      </c>
      <c r="AU3" s="32">
        <f t="shared" ca="1" si="7"/>
        <v>0</v>
      </c>
      <c r="AW3" s="33">
        <f t="shared" ca="1" si="8"/>
        <v>1</v>
      </c>
      <c r="AX3" s="33">
        <f t="shared" ca="1" si="9"/>
        <v>2</v>
      </c>
      <c r="BA3" s="34">
        <v>2</v>
      </c>
      <c r="BB3" s="35">
        <f t="shared" ref="BB3:BB10" ca="1" si="16">BC3+BF3</f>
        <v>642</v>
      </c>
      <c r="BC3" s="36">
        <f t="shared" ref="BC3:BC10" ca="1" si="17">BD3*BE3</f>
        <v>630</v>
      </c>
      <c r="BD3" s="31">
        <f t="shared" ref="BD3:BD10" ca="1" si="18">VLOOKUP($BK2,$BM$1:$BO$93,2,FALSE)</f>
        <v>21</v>
      </c>
      <c r="BE3" s="32">
        <f t="shared" ref="BE3:BE10" ca="1" si="19">VLOOKUP($BK2,$BM$1:$BO$93,3,FALSE)</f>
        <v>30</v>
      </c>
      <c r="BF3" s="33">
        <f t="shared" ref="BF3:BF10" ca="1" si="20">IF($Z$1="あまりなし",0,IF($Z$1="あまりあり",RANDBETWEEN(1,BD3-1),IF($Z$1="ミックス",IF($BH3=1,RANDBETWEEN(1,BD3-1),0))))</f>
        <v>12</v>
      </c>
      <c r="BG3" s="34"/>
      <c r="BH3" s="34">
        <f t="shared" ref="BH3:BH10" ca="1" si="21">RANDBETWEEN(0,1)</f>
        <v>1</v>
      </c>
      <c r="BJ3" s="12">
        <f t="shared" ca="1" si="0"/>
        <v>0.76255508595403632</v>
      </c>
      <c r="BK3" s="13">
        <f t="shared" ca="1" si="10"/>
        <v>18</v>
      </c>
      <c r="BL3" s="10"/>
      <c r="BM3" s="14">
        <v>3</v>
      </c>
      <c r="BN3" s="15">
        <v>13</v>
      </c>
      <c r="BO3" s="15">
        <v>20</v>
      </c>
      <c r="BP3" s="16"/>
      <c r="BQ3" s="10"/>
      <c r="BR3" s="37"/>
      <c r="BS3" s="38"/>
      <c r="BT3" s="10"/>
      <c r="BU3" s="14"/>
      <c r="BV3" s="10"/>
      <c r="BW3" s="10"/>
      <c r="BZ3" s="37"/>
      <c r="CA3" s="38"/>
      <c r="CB3" s="10"/>
      <c r="CC3" s="14"/>
      <c r="CD3" s="10"/>
      <c r="CE3" s="10"/>
    </row>
    <row r="4" spans="1:84" ht="13.5" customHeight="1" thickBot="1" x14ac:dyDescent="0.3">
      <c r="A4" s="41" t="str">
        <f ca="1">$AO20</f>
        <v>C</v>
      </c>
      <c r="B4" s="42"/>
      <c r="C4" s="42"/>
      <c r="D4" s="42"/>
      <c r="E4" s="43"/>
      <c r="F4" s="43"/>
      <c r="G4" s="43"/>
      <c r="H4" s="44"/>
      <c r="I4" s="41" t="str">
        <f ca="1">$AO21</f>
        <v>C</v>
      </c>
      <c r="J4" s="42"/>
      <c r="K4" s="42"/>
      <c r="L4" s="42"/>
      <c r="M4" s="43"/>
      <c r="N4" s="43"/>
      <c r="O4" s="43"/>
      <c r="P4" s="44"/>
      <c r="Q4" s="41" t="str">
        <f ca="1">$AO22</f>
        <v>C</v>
      </c>
      <c r="R4" s="42"/>
      <c r="S4" s="42"/>
      <c r="T4" s="42"/>
      <c r="U4" s="43"/>
      <c r="V4" s="43"/>
      <c r="W4" s="43"/>
      <c r="X4" s="44"/>
      <c r="Y4" s="40"/>
      <c r="AB4" s="10">
        <v>3</v>
      </c>
      <c r="AC4" s="26">
        <f t="shared" ca="1" si="11"/>
        <v>560</v>
      </c>
      <c r="AD4" s="27" t="s">
        <v>18</v>
      </c>
      <c r="AE4" s="26">
        <f t="shared" ca="1" si="12"/>
        <v>28</v>
      </c>
      <c r="AF4" s="27" t="s">
        <v>20</v>
      </c>
      <c r="AG4" s="26">
        <f t="shared" ca="1" si="1"/>
        <v>20</v>
      </c>
      <c r="AH4" s="28" t="s">
        <v>19</v>
      </c>
      <c r="AI4" s="26">
        <f t="shared" ca="1" si="2"/>
        <v>0</v>
      </c>
      <c r="AK4" s="29"/>
      <c r="AL4" s="30">
        <f t="shared" ca="1" si="13"/>
        <v>5</v>
      </c>
      <c r="AM4" s="30">
        <f t="shared" ca="1" si="14"/>
        <v>6</v>
      </c>
      <c r="AN4" s="30">
        <f t="shared" ca="1" si="15"/>
        <v>0</v>
      </c>
      <c r="AP4" s="31">
        <f t="shared" ca="1" si="3"/>
        <v>0</v>
      </c>
      <c r="AQ4" s="31">
        <f t="shared" ca="1" si="4"/>
        <v>2</v>
      </c>
      <c r="AR4" s="31">
        <f t="shared" ca="1" si="5"/>
        <v>8</v>
      </c>
      <c r="AT4" s="32">
        <f t="shared" ca="1" si="6"/>
        <v>2</v>
      </c>
      <c r="AU4" s="32">
        <f t="shared" ca="1" si="7"/>
        <v>0</v>
      </c>
      <c r="AW4" s="33">
        <f t="shared" ca="1" si="8"/>
        <v>0</v>
      </c>
      <c r="AX4" s="33">
        <f t="shared" ca="1" si="9"/>
        <v>0</v>
      </c>
      <c r="BA4" s="34">
        <v>3</v>
      </c>
      <c r="BB4" s="35">
        <f t="shared" ca="1" si="16"/>
        <v>560</v>
      </c>
      <c r="BC4" s="36">
        <f t="shared" ca="1" si="17"/>
        <v>560</v>
      </c>
      <c r="BD4" s="31">
        <f t="shared" ca="1" si="18"/>
        <v>28</v>
      </c>
      <c r="BE4" s="32">
        <f t="shared" ca="1" si="19"/>
        <v>20</v>
      </c>
      <c r="BF4" s="33">
        <f t="shared" ca="1" si="20"/>
        <v>0</v>
      </c>
      <c r="BG4" s="34"/>
      <c r="BH4" s="34">
        <f t="shared" ca="1" si="21"/>
        <v>0</v>
      </c>
      <c r="BJ4" s="12">
        <f t="shared" ca="1" si="0"/>
        <v>0.32221321920978385</v>
      </c>
      <c r="BK4" s="13">
        <f t="shared" ca="1" si="10"/>
        <v>63</v>
      </c>
      <c r="BL4" s="10"/>
      <c r="BM4" s="14">
        <v>4</v>
      </c>
      <c r="BN4" s="15">
        <v>14</v>
      </c>
      <c r="BO4" s="15">
        <v>20</v>
      </c>
      <c r="BP4" s="16"/>
      <c r="BQ4" s="10"/>
      <c r="BR4" s="37"/>
      <c r="BS4" s="38"/>
      <c r="BT4" s="10"/>
      <c r="BU4" s="14"/>
      <c r="BV4" s="10"/>
      <c r="BW4" s="10"/>
      <c r="BZ4" s="37"/>
      <c r="CA4" s="38"/>
      <c r="CB4" s="10"/>
      <c r="CC4" s="14"/>
      <c r="CD4" s="10"/>
      <c r="CE4" s="10"/>
    </row>
    <row r="5" spans="1:84" ht="42" customHeight="1" thickBot="1" x14ac:dyDescent="0.3">
      <c r="A5" s="45" t="s">
        <v>21</v>
      </c>
      <c r="B5" s="46"/>
      <c r="C5" s="46"/>
      <c r="D5" s="47"/>
      <c r="E5" s="48"/>
      <c r="F5" s="49">
        <f ca="1">RANDBETWEEN(1,9)</f>
        <v>2</v>
      </c>
      <c r="G5" s="49">
        <f ca="1">RANDBETWEEN(1,9)</f>
        <v>9</v>
      </c>
      <c r="H5" s="50"/>
      <c r="I5" s="45" t="s">
        <v>22</v>
      </c>
      <c r="J5" s="46"/>
      <c r="K5" s="46"/>
      <c r="L5" s="47"/>
      <c r="M5" s="48"/>
      <c r="N5" s="49">
        <f ca="1">RANDBETWEEN(1,9)</f>
        <v>1</v>
      </c>
      <c r="O5" s="49">
        <f ca="1">RANDBETWEEN(1,9)</f>
        <v>9</v>
      </c>
      <c r="P5" s="50"/>
      <c r="Q5" s="45" t="s">
        <v>23</v>
      </c>
      <c r="R5" s="46"/>
      <c r="S5" s="46"/>
      <c r="T5" s="47"/>
      <c r="U5" s="48"/>
      <c r="V5" s="49">
        <f ca="1">RANDBETWEEN(1,9)</f>
        <v>4</v>
      </c>
      <c r="W5" s="49">
        <f ca="1">RANDBETWEEN(1,9)</f>
        <v>8</v>
      </c>
      <c r="X5" s="50"/>
      <c r="Y5" s="51"/>
      <c r="Z5" s="52">
        <v>2</v>
      </c>
      <c r="AB5" s="10">
        <v>4</v>
      </c>
      <c r="AC5" s="26">
        <f t="shared" ca="1" si="11"/>
        <v>480</v>
      </c>
      <c r="AD5" s="27" t="s">
        <v>15</v>
      </c>
      <c r="AE5" s="26">
        <f t="shared" ca="1" si="12"/>
        <v>12</v>
      </c>
      <c r="AF5" s="27" t="s">
        <v>20</v>
      </c>
      <c r="AG5" s="26">
        <f t="shared" ca="1" si="1"/>
        <v>40</v>
      </c>
      <c r="AH5" s="28" t="s">
        <v>19</v>
      </c>
      <c r="AI5" s="26">
        <f t="shared" ca="1" si="2"/>
        <v>0</v>
      </c>
      <c r="AK5" s="29"/>
      <c r="AL5" s="30">
        <f t="shared" ca="1" si="13"/>
        <v>4</v>
      </c>
      <c r="AM5" s="30">
        <f t="shared" ca="1" si="14"/>
        <v>8</v>
      </c>
      <c r="AN5" s="30">
        <f t="shared" ca="1" si="15"/>
        <v>0</v>
      </c>
      <c r="AP5" s="31">
        <f t="shared" ca="1" si="3"/>
        <v>0</v>
      </c>
      <c r="AQ5" s="31">
        <f t="shared" ca="1" si="4"/>
        <v>1</v>
      </c>
      <c r="AR5" s="31">
        <f t="shared" ca="1" si="5"/>
        <v>2</v>
      </c>
      <c r="AT5" s="32">
        <f t="shared" ca="1" si="6"/>
        <v>4</v>
      </c>
      <c r="AU5" s="32">
        <f t="shared" ca="1" si="7"/>
        <v>0</v>
      </c>
      <c r="AW5" s="33">
        <f t="shared" ca="1" si="8"/>
        <v>0</v>
      </c>
      <c r="AX5" s="33">
        <f t="shared" ca="1" si="9"/>
        <v>0</v>
      </c>
      <c r="BA5" s="34">
        <v>4</v>
      </c>
      <c r="BB5" s="35">
        <f t="shared" ca="1" si="16"/>
        <v>480</v>
      </c>
      <c r="BC5" s="36">
        <f t="shared" ca="1" si="17"/>
        <v>480</v>
      </c>
      <c r="BD5" s="31">
        <f t="shared" ca="1" si="18"/>
        <v>12</v>
      </c>
      <c r="BE5" s="32">
        <f t="shared" ca="1" si="19"/>
        <v>40</v>
      </c>
      <c r="BF5" s="33">
        <f t="shared" ca="1" si="20"/>
        <v>0</v>
      </c>
      <c r="BG5" s="34"/>
      <c r="BH5" s="34">
        <f t="shared" ca="1" si="21"/>
        <v>0</v>
      </c>
      <c r="BJ5" s="12">
        <f t="shared" ca="1" si="0"/>
        <v>0.36271195133744993</v>
      </c>
      <c r="BK5" s="13">
        <f t="shared" ca="1" si="10"/>
        <v>58</v>
      </c>
      <c r="BL5" s="10"/>
      <c r="BM5" s="14">
        <v>5</v>
      </c>
      <c r="BN5" s="15">
        <v>15</v>
      </c>
      <c r="BO5" s="15">
        <v>20</v>
      </c>
      <c r="BP5" s="16"/>
      <c r="BQ5" s="10"/>
      <c r="BR5" s="37"/>
      <c r="BS5" s="38"/>
      <c r="BT5" s="10"/>
      <c r="BU5" s="14"/>
      <c r="BV5" s="10"/>
      <c r="BW5" s="10"/>
      <c r="BZ5" s="37"/>
      <c r="CA5" s="38"/>
      <c r="CB5" s="10"/>
      <c r="CC5" s="14"/>
      <c r="CD5" s="10"/>
      <c r="CE5" s="10"/>
    </row>
    <row r="6" spans="1:84" ht="45" customHeight="1" x14ac:dyDescent="0.25">
      <c r="A6" s="53"/>
      <c r="B6" s="54">
        <f ca="1">$AQ2</f>
        <v>2</v>
      </c>
      <c r="C6" s="54">
        <f ca="1">$AR2</f>
        <v>6</v>
      </c>
      <c r="D6" s="54"/>
      <c r="E6" s="55">
        <f ca="1">$AL2</f>
        <v>5</v>
      </c>
      <c r="F6" s="55">
        <f ca="1">$AM2</f>
        <v>2</v>
      </c>
      <c r="G6" s="54">
        <f ca="1">$AN2</f>
        <v>7</v>
      </c>
      <c r="H6" s="50"/>
      <c r="I6" s="53"/>
      <c r="J6" s="54">
        <f ca="1">$AQ3</f>
        <v>2</v>
      </c>
      <c r="K6" s="54">
        <f ca="1">$AR3</f>
        <v>1</v>
      </c>
      <c r="L6" s="55"/>
      <c r="M6" s="55">
        <f ca="1">$AL3</f>
        <v>6</v>
      </c>
      <c r="N6" s="55">
        <f ca="1">$AM3</f>
        <v>4</v>
      </c>
      <c r="O6" s="54">
        <f ca="1">$AN3</f>
        <v>2</v>
      </c>
      <c r="P6" s="50"/>
      <c r="Q6" s="53"/>
      <c r="R6" s="54">
        <f ca="1">$AQ4</f>
        <v>2</v>
      </c>
      <c r="S6" s="54">
        <f ca="1">$AR4</f>
        <v>8</v>
      </c>
      <c r="T6" s="55"/>
      <c r="U6" s="55">
        <f ca="1">$AL4</f>
        <v>5</v>
      </c>
      <c r="V6" s="55">
        <f ca="1">$AM4</f>
        <v>6</v>
      </c>
      <c r="W6" s="55">
        <f ca="1">$AN4</f>
        <v>0</v>
      </c>
      <c r="X6" s="50"/>
      <c r="Y6" s="51"/>
      <c r="AB6" s="10">
        <v>5</v>
      </c>
      <c r="AC6" s="26">
        <f t="shared" ca="1" si="11"/>
        <v>886</v>
      </c>
      <c r="AD6" s="27" t="s">
        <v>15</v>
      </c>
      <c r="AE6" s="26">
        <f t="shared" ca="1" si="12"/>
        <v>29</v>
      </c>
      <c r="AF6" s="27" t="s">
        <v>20</v>
      </c>
      <c r="AG6" s="26">
        <f t="shared" ca="1" si="1"/>
        <v>30</v>
      </c>
      <c r="AH6" s="28" t="s">
        <v>19</v>
      </c>
      <c r="AI6" s="26">
        <f t="shared" ca="1" si="2"/>
        <v>16</v>
      </c>
      <c r="AK6" s="29"/>
      <c r="AL6" s="30">
        <f t="shared" ca="1" si="13"/>
        <v>8</v>
      </c>
      <c r="AM6" s="30">
        <f t="shared" ca="1" si="14"/>
        <v>8</v>
      </c>
      <c r="AN6" s="30">
        <f t="shared" ca="1" si="15"/>
        <v>6</v>
      </c>
      <c r="AP6" s="31">
        <f t="shared" ca="1" si="3"/>
        <v>0</v>
      </c>
      <c r="AQ6" s="31">
        <f t="shared" ca="1" si="4"/>
        <v>2</v>
      </c>
      <c r="AR6" s="31">
        <f t="shared" ca="1" si="5"/>
        <v>9</v>
      </c>
      <c r="AT6" s="32">
        <f t="shared" ca="1" si="6"/>
        <v>3</v>
      </c>
      <c r="AU6" s="32">
        <f t="shared" ca="1" si="7"/>
        <v>0</v>
      </c>
      <c r="AW6" s="33">
        <f t="shared" ca="1" si="8"/>
        <v>1</v>
      </c>
      <c r="AX6" s="33">
        <f t="shared" ca="1" si="9"/>
        <v>6</v>
      </c>
      <c r="BA6" s="34">
        <v>5</v>
      </c>
      <c r="BB6" s="35">
        <f t="shared" ca="1" si="16"/>
        <v>886</v>
      </c>
      <c r="BC6" s="36">
        <f t="shared" ca="1" si="17"/>
        <v>870</v>
      </c>
      <c r="BD6" s="31">
        <f t="shared" ca="1" si="18"/>
        <v>29</v>
      </c>
      <c r="BE6" s="32">
        <f t="shared" ca="1" si="19"/>
        <v>30</v>
      </c>
      <c r="BF6" s="33">
        <f t="shared" ca="1" si="20"/>
        <v>16</v>
      </c>
      <c r="BG6" s="34"/>
      <c r="BH6" s="34">
        <f t="shared" ca="1" si="21"/>
        <v>1</v>
      </c>
      <c r="BJ6" s="12">
        <f t="shared" ca="1" si="0"/>
        <v>0.25906779258791324</v>
      </c>
      <c r="BK6" s="13">
        <f t="shared" ca="1" si="10"/>
        <v>68</v>
      </c>
      <c r="BL6" s="10"/>
      <c r="BM6" s="14">
        <v>6</v>
      </c>
      <c r="BN6" s="15">
        <v>16</v>
      </c>
      <c r="BO6" s="15">
        <v>20</v>
      </c>
      <c r="BP6" s="16"/>
      <c r="BQ6" s="10"/>
      <c r="BR6" s="37"/>
      <c r="BS6" s="38"/>
      <c r="BT6" s="10"/>
      <c r="BU6" s="14"/>
      <c r="BV6" s="10"/>
      <c r="BW6" s="10"/>
      <c r="BZ6" s="37"/>
      <c r="CA6" s="38"/>
      <c r="CB6" s="10"/>
      <c r="CC6" s="14"/>
      <c r="CD6" s="10"/>
      <c r="CE6" s="10"/>
    </row>
    <row r="7" spans="1:84" ht="42" customHeight="1" x14ac:dyDescent="0.25">
      <c r="A7" s="53"/>
      <c r="B7" s="54"/>
      <c r="C7" s="54"/>
      <c r="D7" s="54"/>
      <c r="E7" s="54"/>
      <c r="F7" s="54"/>
      <c r="G7" s="54"/>
      <c r="H7" s="50"/>
      <c r="I7" s="53"/>
      <c r="J7" s="54"/>
      <c r="K7" s="54"/>
      <c r="L7" s="54"/>
      <c r="M7" s="54"/>
      <c r="N7" s="54"/>
      <c r="O7" s="54"/>
      <c r="P7" s="50"/>
      <c r="Q7" s="53"/>
      <c r="R7" s="54"/>
      <c r="S7" s="54"/>
      <c r="T7" s="54"/>
      <c r="U7" s="54"/>
      <c r="V7" s="54"/>
      <c r="W7" s="54"/>
      <c r="X7" s="50"/>
      <c r="Y7" s="51"/>
      <c r="Z7" s="56" t="s">
        <v>24</v>
      </c>
      <c r="AA7" s="57" t="s">
        <v>25</v>
      </c>
      <c r="AB7" s="10">
        <v>6</v>
      </c>
      <c r="AC7" s="26">
        <f t="shared" ca="1" si="11"/>
        <v>695</v>
      </c>
      <c r="AD7" s="27" t="s">
        <v>15</v>
      </c>
      <c r="AE7" s="26">
        <f t="shared" ca="1" si="12"/>
        <v>17</v>
      </c>
      <c r="AF7" s="27" t="s">
        <v>20</v>
      </c>
      <c r="AG7" s="26">
        <f t="shared" ca="1" si="1"/>
        <v>40</v>
      </c>
      <c r="AH7" s="28" t="s">
        <v>19</v>
      </c>
      <c r="AI7" s="26">
        <f t="shared" ca="1" si="2"/>
        <v>15</v>
      </c>
      <c r="AK7" s="29"/>
      <c r="AL7" s="30">
        <f t="shared" ca="1" si="13"/>
        <v>6</v>
      </c>
      <c r="AM7" s="30">
        <f t="shared" ca="1" si="14"/>
        <v>9</v>
      </c>
      <c r="AN7" s="30">
        <f t="shared" ca="1" si="15"/>
        <v>5</v>
      </c>
      <c r="AP7" s="31">
        <f t="shared" ca="1" si="3"/>
        <v>0</v>
      </c>
      <c r="AQ7" s="31">
        <f t="shared" ca="1" si="4"/>
        <v>1</v>
      </c>
      <c r="AR7" s="31">
        <f t="shared" ca="1" si="5"/>
        <v>7</v>
      </c>
      <c r="AT7" s="32">
        <f t="shared" ca="1" si="6"/>
        <v>4</v>
      </c>
      <c r="AU7" s="32">
        <f t="shared" ca="1" si="7"/>
        <v>0</v>
      </c>
      <c r="AW7" s="33">
        <f t="shared" ca="1" si="8"/>
        <v>1</v>
      </c>
      <c r="AX7" s="33">
        <f t="shared" ca="1" si="9"/>
        <v>5</v>
      </c>
      <c r="BA7" s="34">
        <v>6</v>
      </c>
      <c r="BB7" s="35">
        <f t="shared" ca="1" si="16"/>
        <v>695</v>
      </c>
      <c r="BC7" s="36">
        <f t="shared" ca="1" si="17"/>
        <v>680</v>
      </c>
      <c r="BD7" s="31">
        <f t="shared" ca="1" si="18"/>
        <v>17</v>
      </c>
      <c r="BE7" s="32">
        <f t="shared" ca="1" si="19"/>
        <v>40</v>
      </c>
      <c r="BF7" s="33">
        <f t="shared" ca="1" si="20"/>
        <v>15</v>
      </c>
      <c r="BG7" s="34"/>
      <c r="BH7" s="34">
        <f t="shared" ca="1" si="21"/>
        <v>1</v>
      </c>
      <c r="BJ7" s="12">
        <f t="shared" ca="1" si="0"/>
        <v>0.16605534532177502</v>
      </c>
      <c r="BK7" s="13">
        <f t="shared" ca="1" si="10"/>
        <v>84</v>
      </c>
      <c r="BL7" s="10"/>
      <c r="BM7" s="14">
        <v>7</v>
      </c>
      <c r="BN7" s="15">
        <v>17</v>
      </c>
      <c r="BO7" s="15">
        <v>20</v>
      </c>
      <c r="BP7" s="16"/>
      <c r="BQ7" s="10"/>
      <c r="BR7" s="37"/>
      <c r="BS7" s="38"/>
      <c r="BT7" s="10"/>
      <c r="BU7" s="14"/>
      <c r="BV7" s="10"/>
      <c r="BW7" s="10"/>
      <c r="BZ7" s="37"/>
      <c r="CA7" s="38"/>
      <c r="CB7" s="10"/>
      <c r="CC7" s="14"/>
      <c r="CD7" s="10"/>
      <c r="CE7" s="10"/>
    </row>
    <row r="8" spans="1:84" ht="42" customHeight="1" x14ac:dyDescent="0.25">
      <c r="A8" s="53"/>
      <c r="B8" s="54"/>
      <c r="C8" s="54"/>
      <c r="D8" s="54"/>
      <c r="E8" s="54"/>
      <c r="F8" s="54"/>
      <c r="G8" s="54"/>
      <c r="H8" s="50"/>
      <c r="I8" s="53"/>
      <c r="J8" s="54"/>
      <c r="K8" s="54"/>
      <c r="L8" s="54"/>
      <c r="M8" s="54"/>
      <c r="N8" s="54"/>
      <c r="O8" s="54"/>
      <c r="P8" s="50"/>
      <c r="Q8" s="53"/>
      <c r="R8" s="54"/>
      <c r="S8" s="54"/>
      <c r="T8" s="54"/>
      <c r="U8" s="54"/>
      <c r="V8" s="54"/>
      <c r="W8" s="54"/>
      <c r="X8" s="50"/>
      <c r="Y8" s="51"/>
      <c r="Z8" s="56" t="s">
        <v>26</v>
      </c>
      <c r="AA8" s="58" t="s">
        <v>27</v>
      </c>
      <c r="AB8" s="10">
        <v>7</v>
      </c>
      <c r="AC8" s="26">
        <f t="shared" ca="1" si="11"/>
        <v>950</v>
      </c>
      <c r="AD8" s="27" t="s">
        <v>15</v>
      </c>
      <c r="AE8" s="26">
        <f t="shared" ca="1" si="12"/>
        <v>19</v>
      </c>
      <c r="AF8" s="27" t="s">
        <v>20</v>
      </c>
      <c r="AG8" s="26">
        <f t="shared" ca="1" si="1"/>
        <v>50</v>
      </c>
      <c r="AH8" s="28" t="s">
        <v>19</v>
      </c>
      <c r="AI8" s="26">
        <f t="shared" ca="1" si="2"/>
        <v>0</v>
      </c>
      <c r="AK8" s="29"/>
      <c r="AL8" s="30">
        <f t="shared" ca="1" si="13"/>
        <v>9</v>
      </c>
      <c r="AM8" s="30">
        <f t="shared" ca="1" si="14"/>
        <v>5</v>
      </c>
      <c r="AN8" s="30">
        <f t="shared" ca="1" si="15"/>
        <v>0</v>
      </c>
      <c r="AP8" s="31">
        <f t="shared" ca="1" si="3"/>
        <v>0</v>
      </c>
      <c r="AQ8" s="31">
        <f t="shared" ca="1" si="4"/>
        <v>1</v>
      </c>
      <c r="AR8" s="31">
        <f t="shared" ca="1" si="5"/>
        <v>9</v>
      </c>
      <c r="AT8" s="32">
        <f t="shared" ca="1" si="6"/>
        <v>5</v>
      </c>
      <c r="AU8" s="32">
        <f t="shared" ca="1" si="7"/>
        <v>0</v>
      </c>
      <c r="AW8" s="33">
        <f t="shared" ca="1" si="8"/>
        <v>0</v>
      </c>
      <c r="AX8" s="33">
        <f t="shared" ca="1" si="9"/>
        <v>0</v>
      </c>
      <c r="BA8" s="34">
        <v>7</v>
      </c>
      <c r="BB8" s="35">
        <f t="shared" ca="1" si="16"/>
        <v>950</v>
      </c>
      <c r="BC8" s="36">
        <f t="shared" ca="1" si="17"/>
        <v>950</v>
      </c>
      <c r="BD8" s="31">
        <f t="shared" ca="1" si="18"/>
        <v>19</v>
      </c>
      <c r="BE8" s="32">
        <f t="shared" ca="1" si="19"/>
        <v>50</v>
      </c>
      <c r="BF8" s="33">
        <f t="shared" ca="1" si="20"/>
        <v>0</v>
      </c>
      <c r="BG8" s="34"/>
      <c r="BH8" s="34">
        <f t="shared" ca="1" si="21"/>
        <v>0</v>
      </c>
      <c r="BJ8" s="12">
        <f t="shared" ca="1" si="0"/>
        <v>0.12662097010652329</v>
      </c>
      <c r="BK8" s="13">
        <f t="shared" ca="1" si="10"/>
        <v>88</v>
      </c>
      <c r="BL8" s="10"/>
      <c r="BM8" s="14">
        <v>8</v>
      </c>
      <c r="BN8" s="15">
        <v>18</v>
      </c>
      <c r="BO8" s="15">
        <v>20</v>
      </c>
      <c r="BP8" s="16"/>
      <c r="BQ8" s="10"/>
      <c r="BR8" s="37"/>
      <c r="BS8" s="38"/>
      <c r="BT8" s="10"/>
      <c r="BU8" s="14"/>
      <c r="BV8" s="10"/>
      <c r="BW8" s="10"/>
      <c r="BZ8" s="37"/>
      <c r="CA8" s="38"/>
      <c r="CB8" s="10"/>
      <c r="CC8" s="14"/>
      <c r="CD8" s="10"/>
      <c r="CE8" s="10"/>
    </row>
    <row r="9" spans="1:84" ht="42" customHeight="1" x14ac:dyDescent="0.25">
      <c r="A9" s="53"/>
      <c r="B9" s="54"/>
      <c r="C9" s="54"/>
      <c r="D9" s="54"/>
      <c r="E9" s="54"/>
      <c r="F9" s="54"/>
      <c r="G9" s="54"/>
      <c r="H9" s="59"/>
      <c r="I9" s="53"/>
      <c r="J9" s="54"/>
      <c r="K9" s="54"/>
      <c r="L9" s="54"/>
      <c r="M9" s="54"/>
      <c r="N9" s="54"/>
      <c r="O9" s="54"/>
      <c r="P9" s="59"/>
      <c r="Q9" s="53"/>
      <c r="R9" s="54"/>
      <c r="S9" s="54"/>
      <c r="T9" s="54"/>
      <c r="U9" s="54"/>
      <c r="V9" s="54"/>
      <c r="W9" s="54"/>
      <c r="X9" s="59"/>
      <c r="Y9" s="40"/>
      <c r="Z9" s="56" t="s">
        <v>28</v>
      </c>
      <c r="AA9" s="57" t="s">
        <v>29</v>
      </c>
      <c r="AB9" s="10">
        <v>8</v>
      </c>
      <c r="AC9" s="26">
        <f t="shared" ca="1" si="11"/>
        <v>844</v>
      </c>
      <c r="AD9" s="27" t="s">
        <v>15</v>
      </c>
      <c r="AE9" s="26">
        <f t="shared" ca="1" si="12"/>
        <v>14</v>
      </c>
      <c r="AF9" s="27" t="s">
        <v>20</v>
      </c>
      <c r="AG9" s="26">
        <f t="shared" ca="1" si="1"/>
        <v>60</v>
      </c>
      <c r="AH9" s="28" t="s">
        <v>19</v>
      </c>
      <c r="AI9" s="26">
        <f t="shared" ca="1" si="2"/>
        <v>4</v>
      </c>
      <c r="AK9" s="29"/>
      <c r="AL9" s="30">
        <f t="shared" ca="1" si="13"/>
        <v>8</v>
      </c>
      <c r="AM9" s="30">
        <f t="shared" ca="1" si="14"/>
        <v>4</v>
      </c>
      <c r="AN9" s="30">
        <f t="shared" ca="1" si="15"/>
        <v>4</v>
      </c>
      <c r="AP9" s="31">
        <f t="shared" ca="1" si="3"/>
        <v>0</v>
      </c>
      <c r="AQ9" s="31">
        <f t="shared" ca="1" si="4"/>
        <v>1</v>
      </c>
      <c r="AR9" s="31">
        <f t="shared" ca="1" si="5"/>
        <v>4</v>
      </c>
      <c r="AT9" s="32">
        <f t="shared" ca="1" si="6"/>
        <v>6</v>
      </c>
      <c r="AU9" s="32">
        <f t="shared" ca="1" si="7"/>
        <v>0</v>
      </c>
      <c r="AW9" s="33">
        <f t="shared" ca="1" si="8"/>
        <v>0</v>
      </c>
      <c r="AX9" s="33">
        <f t="shared" ca="1" si="9"/>
        <v>4</v>
      </c>
      <c r="BA9" s="34">
        <v>8</v>
      </c>
      <c r="BB9" s="35">
        <f t="shared" ca="1" si="16"/>
        <v>844</v>
      </c>
      <c r="BC9" s="36">
        <f t="shared" ca="1" si="17"/>
        <v>840</v>
      </c>
      <c r="BD9" s="31">
        <f t="shared" ca="1" si="18"/>
        <v>14</v>
      </c>
      <c r="BE9" s="32">
        <f t="shared" ca="1" si="19"/>
        <v>60</v>
      </c>
      <c r="BF9" s="33">
        <f t="shared" ca="1" si="20"/>
        <v>4</v>
      </c>
      <c r="BG9" s="34"/>
      <c r="BH9" s="34">
        <f t="shared" ca="1" si="21"/>
        <v>1</v>
      </c>
      <c r="BJ9" s="12">
        <f t="shared" ca="1" si="0"/>
        <v>0.23654187737407961</v>
      </c>
      <c r="BK9" s="13">
        <f t="shared" ca="1" si="10"/>
        <v>73</v>
      </c>
      <c r="BL9" s="10"/>
      <c r="BM9" s="14">
        <v>9</v>
      </c>
      <c r="BN9" s="15">
        <v>19</v>
      </c>
      <c r="BO9" s="15">
        <v>20</v>
      </c>
      <c r="BP9" s="16"/>
      <c r="BQ9" s="10"/>
      <c r="BR9" s="37"/>
      <c r="BS9" s="38"/>
      <c r="BT9" s="10"/>
      <c r="BU9" s="14"/>
      <c r="BV9" s="10"/>
      <c r="BW9" s="10"/>
      <c r="BZ9" s="37"/>
      <c r="CA9" s="38"/>
      <c r="CB9" s="10"/>
      <c r="CC9" s="14"/>
      <c r="CD9" s="10"/>
      <c r="CE9" s="10"/>
    </row>
    <row r="10" spans="1:84" ht="42" customHeight="1" x14ac:dyDescent="0.25">
      <c r="A10" s="53"/>
      <c r="B10" s="40"/>
      <c r="C10" s="40"/>
      <c r="D10" s="60"/>
      <c r="E10" s="60"/>
      <c r="F10" s="60"/>
      <c r="G10" s="60"/>
      <c r="H10" s="59"/>
      <c r="I10" s="53"/>
      <c r="J10" s="40"/>
      <c r="K10" s="40"/>
      <c r="L10" s="60"/>
      <c r="M10" s="60"/>
      <c r="N10" s="60"/>
      <c r="O10" s="60"/>
      <c r="P10" s="59"/>
      <c r="Q10" s="53"/>
      <c r="R10" s="40"/>
      <c r="S10" s="40"/>
      <c r="T10" s="60"/>
      <c r="U10" s="60"/>
      <c r="V10" s="60"/>
      <c r="W10" s="60"/>
      <c r="X10" s="59"/>
      <c r="Y10" s="40"/>
      <c r="Z10" s="57"/>
      <c r="AA10" s="57" t="s">
        <v>30</v>
      </c>
      <c r="AB10" s="10">
        <v>9</v>
      </c>
      <c r="AC10" s="26">
        <f t="shared" ca="1" si="11"/>
        <v>880</v>
      </c>
      <c r="AD10" s="27" t="s">
        <v>15</v>
      </c>
      <c r="AE10" s="26">
        <f t="shared" ca="1" si="12"/>
        <v>22</v>
      </c>
      <c r="AF10" s="27" t="s">
        <v>20</v>
      </c>
      <c r="AG10" s="26">
        <f t="shared" ca="1" si="1"/>
        <v>40</v>
      </c>
      <c r="AH10" s="28" t="s">
        <v>19</v>
      </c>
      <c r="AI10" s="26">
        <f t="shared" ca="1" si="2"/>
        <v>0</v>
      </c>
      <c r="AK10" s="29"/>
      <c r="AL10" s="30">
        <f t="shared" ca="1" si="13"/>
        <v>8</v>
      </c>
      <c r="AM10" s="30">
        <f t="shared" ca="1" si="14"/>
        <v>8</v>
      </c>
      <c r="AN10" s="30">
        <f t="shared" ca="1" si="15"/>
        <v>0</v>
      </c>
      <c r="AP10" s="31">
        <f t="shared" ca="1" si="3"/>
        <v>0</v>
      </c>
      <c r="AQ10" s="31">
        <f t="shared" ca="1" si="4"/>
        <v>2</v>
      </c>
      <c r="AR10" s="31">
        <f t="shared" ca="1" si="5"/>
        <v>2</v>
      </c>
      <c r="AT10" s="32">
        <f t="shared" ca="1" si="6"/>
        <v>4</v>
      </c>
      <c r="AU10" s="32">
        <f t="shared" ca="1" si="7"/>
        <v>0</v>
      </c>
      <c r="AW10" s="33">
        <f t="shared" ca="1" si="8"/>
        <v>0</v>
      </c>
      <c r="AX10" s="33">
        <f t="shared" ca="1" si="9"/>
        <v>0</v>
      </c>
      <c r="BA10" s="34">
        <v>9</v>
      </c>
      <c r="BB10" s="35">
        <f t="shared" ca="1" si="16"/>
        <v>880</v>
      </c>
      <c r="BC10" s="36">
        <f t="shared" ca="1" si="17"/>
        <v>880</v>
      </c>
      <c r="BD10" s="31">
        <f t="shared" ca="1" si="18"/>
        <v>22</v>
      </c>
      <c r="BE10" s="32">
        <f t="shared" ca="1" si="19"/>
        <v>40</v>
      </c>
      <c r="BF10" s="33">
        <f t="shared" ca="1" si="20"/>
        <v>0</v>
      </c>
      <c r="BG10" s="34"/>
      <c r="BH10" s="34">
        <f t="shared" ca="1" si="21"/>
        <v>0</v>
      </c>
      <c r="BJ10" s="12">
        <f t="shared" ca="1" si="0"/>
        <v>0.52591640236434012</v>
      </c>
      <c r="BK10" s="13">
        <f t="shared" ca="1" si="10"/>
        <v>48</v>
      </c>
      <c r="BL10" s="10"/>
      <c r="BM10" s="14">
        <v>10</v>
      </c>
      <c r="BN10" s="15">
        <v>20</v>
      </c>
      <c r="BO10" s="15">
        <v>20</v>
      </c>
      <c r="BP10" s="16"/>
      <c r="BQ10" s="10"/>
      <c r="BR10" s="37"/>
      <c r="BS10" s="38"/>
      <c r="BT10" s="10"/>
      <c r="BU10" s="14"/>
      <c r="BV10" s="10"/>
      <c r="BW10" s="10"/>
      <c r="BZ10" s="37"/>
      <c r="CA10" s="38"/>
      <c r="CB10" s="10"/>
      <c r="CC10" s="14"/>
      <c r="CD10" s="10"/>
      <c r="CE10" s="10"/>
    </row>
    <row r="11" spans="1:84" ht="15.95" customHeight="1" x14ac:dyDescent="0.25">
      <c r="A11" s="61"/>
      <c r="B11" s="62"/>
      <c r="C11" s="62"/>
      <c r="D11" s="62"/>
      <c r="E11" s="62"/>
      <c r="F11" s="62"/>
      <c r="G11" s="62"/>
      <c r="H11" s="63"/>
      <c r="I11" s="61"/>
      <c r="J11" s="62"/>
      <c r="K11" s="62"/>
      <c r="L11" s="62"/>
      <c r="M11" s="62"/>
      <c r="N11" s="62"/>
      <c r="O11" s="62"/>
      <c r="P11" s="63"/>
      <c r="Q11" s="61"/>
      <c r="R11" s="62"/>
      <c r="S11" s="62"/>
      <c r="T11" s="62"/>
      <c r="U11" s="62"/>
      <c r="V11" s="62"/>
      <c r="W11" s="62"/>
      <c r="X11" s="63"/>
      <c r="Y11" s="40"/>
      <c r="Z11" s="64"/>
      <c r="BF11" s="33"/>
      <c r="BH11" s="34"/>
      <c r="BJ11" s="12">
        <f t="shared" ca="1" si="0"/>
        <v>0.35721834584467871</v>
      </c>
      <c r="BK11" s="13">
        <f t="shared" ca="1" si="10"/>
        <v>60</v>
      </c>
      <c r="BL11" s="10"/>
      <c r="BM11" s="14">
        <v>11</v>
      </c>
      <c r="BN11" s="15">
        <v>21</v>
      </c>
      <c r="BO11" s="15">
        <v>20</v>
      </c>
      <c r="BP11" s="16"/>
      <c r="BQ11" s="10"/>
      <c r="BR11" s="37"/>
      <c r="BS11" s="38"/>
      <c r="BT11" s="10"/>
      <c r="BU11" s="14"/>
      <c r="BV11" s="10"/>
      <c r="BW11" s="10"/>
      <c r="BZ11" s="37"/>
      <c r="CA11" s="38"/>
      <c r="CB11" s="10"/>
      <c r="CC11" s="14"/>
      <c r="CD11" s="10"/>
      <c r="CE11" s="10"/>
    </row>
    <row r="12" spans="1:84" ht="15.95" customHeight="1" x14ac:dyDescent="0.25">
      <c r="A12" s="41" t="str">
        <f ca="1">$AO23</f>
        <v>C</v>
      </c>
      <c r="B12" s="42"/>
      <c r="C12" s="42"/>
      <c r="D12" s="42"/>
      <c r="E12" s="43"/>
      <c r="F12" s="43"/>
      <c r="G12" s="43"/>
      <c r="H12" s="44"/>
      <c r="I12" s="41" t="str">
        <f ca="1">$AO24</f>
        <v>C</v>
      </c>
      <c r="J12" s="42"/>
      <c r="K12" s="42"/>
      <c r="L12" s="42"/>
      <c r="M12" s="43"/>
      <c r="N12" s="43"/>
      <c r="O12" s="43"/>
      <c r="P12" s="44"/>
      <c r="Q12" s="41" t="str">
        <f ca="1">$AO25</f>
        <v>C</v>
      </c>
      <c r="R12" s="42"/>
      <c r="S12" s="42"/>
      <c r="T12" s="42"/>
      <c r="U12" s="43"/>
      <c r="V12" s="43"/>
      <c r="W12" s="43"/>
      <c r="X12" s="44"/>
      <c r="Y12" s="40"/>
      <c r="AB12" s="10"/>
      <c r="AC12" s="65"/>
      <c r="AE12" s="65"/>
      <c r="BF12" s="33"/>
      <c r="BH12" s="34"/>
      <c r="BJ12" s="12">
        <f t="shared" ca="1" si="0"/>
        <v>0.98394922589106504</v>
      </c>
      <c r="BK12" s="13">
        <f t="shared" ca="1" si="10"/>
        <v>1</v>
      </c>
      <c r="BL12" s="10"/>
      <c r="BM12" s="14">
        <v>12</v>
      </c>
      <c r="BN12" s="15">
        <v>22</v>
      </c>
      <c r="BO12" s="15">
        <v>20</v>
      </c>
      <c r="BP12" s="16"/>
      <c r="BQ12" s="10"/>
      <c r="BR12" s="37"/>
      <c r="BS12" s="38"/>
      <c r="BT12" s="10"/>
      <c r="BU12" s="14"/>
      <c r="BV12" s="10"/>
      <c r="BW12" s="10"/>
      <c r="BZ12" s="37"/>
      <c r="CA12" s="38"/>
      <c r="CB12" s="10"/>
      <c r="CC12" s="14"/>
      <c r="CD12" s="10"/>
      <c r="CE12" s="10"/>
    </row>
    <row r="13" spans="1:84" ht="42" customHeight="1" thickBot="1" x14ac:dyDescent="0.3">
      <c r="A13" s="45" t="s">
        <v>31</v>
      </c>
      <c r="B13" s="46"/>
      <c r="C13" s="46"/>
      <c r="D13" s="47"/>
      <c r="E13" s="48"/>
      <c r="F13" s="49">
        <f ca="1">RANDBETWEEN(1,9)</f>
        <v>7</v>
      </c>
      <c r="G13" s="49">
        <f ca="1">RANDBETWEEN(1,9)</f>
        <v>6</v>
      </c>
      <c r="H13" s="50"/>
      <c r="I13" s="45" t="s">
        <v>32</v>
      </c>
      <c r="J13" s="46"/>
      <c r="K13" s="46"/>
      <c r="L13" s="47"/>
      <c r="M13" s="48"/>
      <c r="N13" s="49">
        <f ca="1">RANDBETWEEN(1,9)</f>
        <v>2</v>
      </c>
      <c r="O13" s="49">
        <f ca="1">RANDBETWEEN(1,9)</f>
        <v>7</v>
      </c>
      <c r="P13" s="50"/>
      <c r="Q13" s="45" t="s">
        <v>33</v>
      </c>
      <c r="R13" s="46"/>
      <c r="S13" s="46"/>
      <c r="T13" s="47"/>
      <c r="U13" s="48"/>
      <c r="V13" s="49">
        <f ca="1">RANDBETWEEN(1,9)</f>
        <v>4</v>
      </c>
      <c r="W13" s="49">
        <f ca="1">RANDBETWEEN(1,9)</f>
        <v>6</v>
      </c>
      <c r="X13" s="50"/>
      <c r="Y13" s="51"/>
      <c r="AA13" s="66" t="s">
        <v>34</v>
      </c>
      <c r="AB13" s="10"/>
      <c r="AC13" s="65"/>
      <c r="AE13" s="65"/>
      <c r="AL13" s="67" t="s">
        <v>35</v>
      </c>
      <c r="AN13" s="10">
        <v>2</v>
      </c>
      <c r="AO13" s="10">
        <v>2</v>
      </c>
      <c r="AP13" s="10">
        <v>8</v>
      </c>
      <c r="AS13" s="10">
        <v>2</v>
      </c>
      <c r="AT13" s="10">
        <v>9</v>
      </c>
      <c r="BF13" s="33"/>
      <c r="BH13" s="34"/>
      <c r="BJ13" s="12">
        <f t="shared" ca="1" si="0"/>
        <v>0.20430963101166988</v>
      </c>
      <c r="BK13" s="13">
        <f t="shared" ca="1" si="10"/>
        <v>78</v>
      </c>
      <c r="BL13" s="10"/>
      <c r="BM13" s="14">
        <v>13</v>
      </c>
      <c r="BN13" s="15">
        <v>23</v>
      </c>
      <c r="BO13" s="15">
        <v>20</v>
      </c>
      <c r="BP13" s="16"/>
      <c r="BQ13" s="10"/>
      <c r="BR13" s="37"/>
      <c r="BS13" s="38"/>
      <c r="BT13" s="10"/>
      <c r="BU13" s="14"/>
      <c r="BV13" s="10"/>
      <c r="BW13" s="10"/>
      <c r="BZ13" s="37"/>
      <c r="CA13" s="38"/>
      <c r="CB13" s="10"/>
      <c r="CC13" s="14"/>
      <c r="CD13" s="10"/>
      <c r="CE13" s="10"/>
    </row>
    <row r="14" spans="1:84" ht="45" customHeight="1" x14ac:dyDescent="0.25">
      <c r="A14" s="53"/>
      <c r="B14" s="54">
        <f ca="1">$AQ5</f>
        <v>1</v>
      </c>
      <c r="C14" s="54">
        <f ca="1">$AR5</f>
        <v>2</v>
      </c>
      <c r="D14" s="54"/>
      <c r="E14" s="55">
        <f ca="1">$AL5</f>
        <v>4</v>
      </c>
      <c r="F14" s="55">
        <f ca="1">$AM5</f>
        <v>8</v>
      </c>
      <c r="G14" s="55">
        <f ca="1">$AN5</f>
        <v>0</v>
      </c>
      <c r="H14" s="50"/>
      <c r="I14" s="53"/>
      <c r="J14" s="54">
        <f ca="1">$AQ6</f>
        <v>2</v>
      </c>
      <c r="K14" s="54">
        <f ca="1">$AR6</f>
        <v>9</v>
      </c>
      <c r="L14" s="54"/>
      <c r="M14" s="55">
        <f ca="1">$AL6</f>
        <v>8</v>
      </c>
      <c r="N14" s="55">
        <f ca="1">$AM6</f>
        <v>8</v>
      </c>
      <c r="O14" s="54">
        <f ca="1">$AN6</f>
        <v>6</v>
      </c>
      <c r="P14" s="50"/>
      <c r="Q14" s="53"/>
      <c r="R14" s="54">
        <f ca="1">$AQ7</f>
        <v>1</v>
      </c>
      <c r="S14" s="54">
        <f ca="1">$AR7</f>
        <v>7</v>
      </c>
      <c r="T14" s="54"/>
      <c r="U14" s="55">
        <f ca="1">$AL7</f>
        <v>6</v>
      </c>
      <c r="V14" s="55">
        <f ca="1">$AM7</f>
        <v>9</v>
      </c>
      <c r="W14" s="54">
        <f ca="1">$AN7</f>
        <v>5</v>
      </c>
      <c r="X14" s="50"/>
      <c r="Y14" s="51"/>
      <c r="AA14" s="68" t="s">
        <v>36</v>
      </c>
      <c r="AC14" s="65"/>
      <c r="AD14" s="65"/>
      <c r="BJ14" s="12">
        <f t="shared" ca="1" si="0"/>
        <v>0.26509513741640078</v>
      </c>
      <c r="BK14" s="13">
        <f t="shared" ca="1" si="10"/>
        <v>67</v>
      </c>
      <c r="BL14" s="10"/>
      <c r="BM14" s="14">
        <v>14</v>
      </c>
      <c r="BN14" s="15">
        <v>24</v>
      </c>
      <c r="BO14" s="15">
        <v>20</v>
      </c>
      <c r="BP14" s="16"/>
      <c r="BQ14" s="10"/>
      <c r="BR14" s="37"/>
      <c r="BS14" s="38"/>
      <c r="BT14" s="10"/>
      <c r="BU14" s="14"/>
      <c r="BV14" s="10"/>
      <c r="BW14" s="10"/>
      <c r="BZ14" s="37"/>
      <c r="CA14" s="38"/>
      <c r="CB14" s="10"/>
      <c r="CC14" s="14"/>
      <c r="CD14" s="10"/>
      <c r="CE14" s="10"/>
    </row>
    <row r="15" spans="1:84" ht="42" customHeight="1" x14ac:dyDescent="0.25">
      <c r="A15" s="53"/>
      <c r="B15" s="54"/>
      <c r="C15" s="54"/>
      <c r="D15" s="54"/>
      <c r="E15" s="54"/>
      <c r="F15" s="54"/>
      <c r="G15" s="54"/>
      <c r="H15" s="50"/>
      <c r="I15" s="53"/>
      <c r="J15" s="54"/>
      <c r="K15" s="54"/>
      <c r="L15" s="54"/>
      <c r="M15" s="54"/>
      <c r="N15" s="54"/>
      <c r="O15" s="54"/>
      <c r="P15" s="50"/>
      <c r="Q15" s="53"/>
      <c r="R15" s="54"/>
      <c r="S15" s="54"/>
      <c r="T15" s="54"/>
      <c r="U15" s="54"/>
      <c r="V15" s="54"/>
      <c r="W15" s="54"/>
      <c r="X15" s="50"/>
      <c r="Y15" s="51"/>
      <c r="AA15" s="68" t="s">
        <v>37</v>
      </c>
      <c r="BJ15" s="12">
        <f t="shared" ca="1" si="0"/>
        <v>0.79250111253870126</v>
      </c>
      <c r="BK15" s="13">
        <f t="shared" ca="1" si="10"/>
        <v>15</v>
      </c>
      <c r="BL15" s="10"/>
      <c r="BM15" s="14">
        <v>15</v>
      </c>
      <c r="BN15" s="15">
        <v>25</v>
      </c>
      <c r="BO15" s="15">
        <v>20</v>
      </c>
      <c r="BP15" s="16"/>
      <c r="BQ15" s="10"/>
      <c r="BR15" s="37"/>
      <c r="BS15" s="38"/>
      <c r="BT15" s="10"/>
      <c r="BU15" s="14"/>
      <c r="BV15" s="10"/>
      <c r="BW15" s="10"/>
      <c r="BZ15" s="37"/>
      <c r="CA15" s="38"/>
      <c r="CB15" s="10"/>
      <c r="CC15" s="14"/>
      <c r="CD15" s="10"/>
      <c r="CE15" s="10"/>
    </row>
    <row r="16" spans="1:84" ht="42" customHeight="1" x14ac:dyDescent="0.25">
      <c r="A16" s="53"/>
      <c r="B16" s="54"/>
      <c r="C16" s="54"/>
      <c r="D16" s="54"/>
      <c r="E16" s="54"/>
      <c r="F16" s="54"/>
      <c r="G16" s="54"/>
      <c r="H16" s="50"/>
      <c r="I16" s="53"/>
      <c r="J16" s="54"/>
      <c r="K16" s="54"/>
      <c r="L16" s="54"/>
      <c r="M16" s="54"/>
      <c r="N16" s="54"/>
      <c r="O16" s="54"/>
      <c r="P16" s="50"/>
      <c r="Q16" s="53"/>
      <c r="R16" s="54"/>
      <c r="S16" s="54"/>
      <c r="T16" s="54"/>
      <c r="U16" s="54"/>
      <c r="V16" s="54"/>
      <c r="W16" s="54"/>
      <c r="X16" s="50"/>
      <c r="Y16" s="51"/>
      <c r="AA16" s="68" t="s">
        <v>38</v>
      </c>
      <c r="BJ16" s="12">
        <f t="shared" ca="1" si="0"/>
        <v>0.81417746834792026</v>
      </c>
      <c r="BK16" s="13">
        <f t="shared" ca="1" si="10"/>
        <v>12</v>
      </c>
      <c r="BL16" s="10"/>
      <c r="BM16" s="14">
        <v>16</v>
      </c>
      <c r="BN16" s="15">
        <v>26</v>
      </c>
      <c r="BO16" s="15">
        <v>20</v>
      </c>
      <c r="BP16" s="16"/>
      <c r="BQ16" s="10"/>
      <c r="BR16" s="37"/>
      <c r="BS16" s="38"/>
      <c r="BT16" s="10"/>
      <c r="BU16" s="14"/>
      <c r="BV16" s="10"/>
      <c r="BW16" s="10"/>
      <c r="BZ16" s="37"/>
      <c r="CA16" s="38"/>
      <c r="CB16" s="10"/>
      <c r="CC16" s="14"/>
      <c r="CD16" s="10"/>
      <c r="CE16" s="10"/>
    </row>
    <row r="17" spans="1:83" ht="42" customHeight="1" x14ac:dyDescent="0.25">
      <c r="A17" s="53"/>
      <c r="B17" s="54"/>
      <c r="C17" s="54"/>
      <c r="D17" s="54"/>
      <c r="E17" s="54"/>
      <c r="F17" s="54"/>
      <c r="G17" s="54"/>
      <c r="H17" s="59"/>
      <c r="I17" s="53"/>
      <c r="J17" s="54"/>
      <c r="K17" s="54"/>
      <c r="L17" s="54"/>
      <c r="M17" s="54"/>
      <c r="N17" s="54"/>
      <c r="O17" s="54"/>
      <c r="P17" s="59"/>
      <c r="Q17" s="53"/>
      <c r="R17" s="54"/>
      <c r="S17" s="54"/>
      <c r="T17" s="54"/>
      <c r="U17" s="54"/>
      <c r="V17" s="54"/>
      <c r="W17" s="54"/>
      <c r="X17" s="59"/>
      <c r="Y17" s="40"/>
      <c r="Z17" s="40"/>
      <c r="AA17" s="68" t="s">
        <v>39</v>
      </c>
      <c r="BJ17" s="12">
        <f t="shared" ca="1" si="0"/>
        <v>0.9247825602628339</v>
      </c>
      <c r="BK17" s="13">
        <f t="shared" ca="1" si="10"/>
        <v>4</v>
      </c>
      <c r="BL17" s="10"/>
      <c r="BM17" s="14">
        <v>17</v>
      </c>
      <c r="BN17" s="15">
        <v>27</v>
      </c>
      <c r="BO17" s="15">
        <v>20</v>
      </c>
      <c r="BP17" s="16"/>
      <c r="BQ17" s="10"/>
      <c r="BR17" s="37"/>
      <c r="BS17" s="38"/>
      <c r="BT17" s="10"/>
      <c r="BU17" s="14"/>
      <c r="BV17" s="10"/>
      <c r="BW17" s="10"/>
      <c r="BZ17" s="37"/>
      <c r="CA17" s="38"/>
      <c r="CB17" s="10"/>
      <c r="CC17" s="14"/>
      <c r="CD17" s="10"/>
      <c r="CE17" s="10"/>
    </row>
    <row r="18" spans="1:83" ht="42" customHeight="1" x14ac:dyDescent="0.25">
      <c r="A18" s="53"/>
      <c r="B18" s="40"/>
      <c r="C18" s="40"/>
      <c r="D18" s="60"/>
      <c r="E18" s="60"/>
      <c r="F18" s="60"/>
      <c r="G18" s="60"/>
      <c r="H18" s="59"/>
      <c r="I18" s="53"/>
      <c r="J18" s="40"/>
      <c r="K18" s="40"/>
      <c r="L18" s="60"/>
      <c r="M18" s="60"/>
      <c r="N18" s="60"/>
      <c r="O18" s="60"/>
      <c r="P18" s="59"/>
      <c r="Q18" s="53"/>
      <c r="R18" s="40"/>
      <c r="S18" s="40"/>
      <c r="T18" s="60"/>
      <c r="U18" s="60"/>
      <c r="V18" s="60"/>
      <c r="W18" s="60"/>
      <c r="X18" s="59"/>
      <c r="Y18" s="40"/>
      <c r="AL18" s="5" t="s">
        <v>40</v>
      </c>
      <c r="BJ18" s="12">
        <f t="shared" ca="1" si="0"/>
        <v>0.53498731849096226</v>
      </c>
      <c r="BK18" s="13">
        <f t="shared" ca="1" si="10"/>
        <v>44</v>
      </c>
      <c r="BL18" s="10"/>
      <c r="BM18" s="14">
        <v>18</v>
      </c>
      <c r="BN18" s="15">
        <v>28</v>
      </c>
      <c r="BO18" s="15">
        <v>20</v>
      </c>
      <c r="BP18" s="16"/>
      <c r="BQ18" s="10"/>
      <c r="BR18" s="37"/>
      <c r="BS18" s="38"/>
      <c r="BT18" s="10"/>
      <c r="BU18" s="14"/>
      <c r="BV18" s="10"/>
      <c r="BW18" s="10"/>
      <c r="BZ18" s="37"/>
      <c r="CA18" s="38"/>
      <c r="CB18" s="10"/>
      <c r="CC18" s="14"/>
      <c r="CD18" s="10"/>
      <c r="CE18" s="10"/>
    </row>
    <row r="19" spans="1:83" ht="15.95" customHeight="1" x14ac:dyDescent="0.25">
      <c r="A19" s="61"/>
      <c r="B19" s="62"/>
      <c r="C19" s="62"/>
      <c r="D19" s="62"/>
      <c r="E19" s="62"/>
      <c r="F19" s="62"/>
      <c r="G19" s="62"/>
      <c r="H19" s="63"/>
      <c r="I19" s="61"/>
      <c r="J19" s="62"/>
      <c r="K19" s="62"/>
      <c r="L19" s="62"/>
      <c r="M19" s="62"/>
      <c r="N19" s="62"/>
      <c r="O19" s="62"/>
      <c r="P19" s="63"/>
      <c r="Q19" s="61"/>
      <c r="R19" s="62"/>
      <c r="S19" s="62"/>
      <c r="T19" s="62"/>
      <c r="U19" s="62"/>
      <c r="V19" s="62"/>
      <c r="W19" s="62"/>
      <c r="X19" s="63"/>
      <c r="Y19" s="40"/>
      <c r="AC19" s="5" t="str">
        <f t="shared" ref="AC19" si="22">AC1</f>
        <v>被除数</v>
      </c>
      <c r="AD19" s="7" t="str">
        <f>AE1</f>
        <v>序数</v>
      </c>
      <c r="AE19" s="5" t="str">
        <f>AG1</f>
        <v>商</v>
      </c>
      <c r="AF19" s="5" t="str">
        <f>AI1</f>
        <v>あまり</v>
      </c>
      <c r="AL19" s="5" t="s">
        <v>6</v>
      </c>
      <c r="AM19" s="5" t="s">
        <v>7</v>
      </c>
      <c r="BJ19" s="12">
        <f t="shared" ca="1" si="0"/>
        <v>0.37752250793591613</v>
      </c>
      <c r="BK19" s="13">
        <f t="shared" ca="1" si="10"/>
        <v>56</v>
      </c>
      <c r="BL19" s="10"/>
      <c r="BM19" s="14">
        <v>19</v>
      </c>
      <c r="BN19" s="15">
        <v>29</v>
      </c>
      <c r="BO19" s="15">
        <v>20</v>
      </c>
      <c r="BP19" s="16"/>
      <c r="BQ19" s="10"/>
      <c r="BR19" s="37"/>
      <c r="BS19" s="38"/>
      <c r="BT19" s="10"/>
      <c r="BU19" s="14"/>
      <c r="BV19" s="10"/>
      <c r="BW19" s="10"/>
      <c r="BZ19" s="37"/>
      <c r="CA19" s="38"/>
      <c r="CB19" s="10"/>
      <c r="CC19" s="14"/>
      <c r="CD19" s="10"/>
      <c r="CE19" s="10"/>
    </row>
    <row r="20" spans="1:83" ht="15.95" customHeight="1" x14ac:dyDescent="0.25">
      <c r="A20" s="41" t="str">
        <f ca="1">$AO26</f>
        <v>C</v>
      </c>
      <c r="B20" s="42"/>
      <c r="C20" s="42"/>
      <c r="D20" s="42"/>
      <c r="E20" s="43"/>
      <c r="F20" s="43"/>
      <c r="G20" s="43"/>
      <c r="H20" s="44"/>
      <c r="I20" s="41" t="str">
        <f ca="1">$AO27</f>
        <v>C</v>
      </c>
      <c r="J20" s="42"/>
      <c r="K20" s="42"/>
      <c r="L20" s="42"/>
      <c r="M20" s="43"/>
      <c r="N20" s="43"/>
      <c r="O20" s="43"/>
      <c r="P20" s="44"/>
      <c r="Q20" s="41" t="str">
        <f ca="1">$AO28</f>
        <v>C</v>
      </c>
      <c r="R20" s="42"/>
      <c r="S20" s="42"/>
      <c r="T20" s="42"/>
      <c r="U20" s="43"/>
      <c r="V20" s="43"/>
      <c r="W20" s="43"/>
      <c r="X20" s="44"/>
      <c r="Y20" s="40"/>
      <c r="AB20" s="10">
        <f t="shared" ref="AB20:AC28" si="23">AB2</f>
        <v>1</v>
      </c>
      <c r="AC20" s="69">
        <f ca="1">AC2</f>
        <v>527</v>
      </c>
      <c r="AD20" s="27" t="s">
        <v>41</v>
      </c>
      <c r="AE20" s="69">
        <f ca="1">AE2</f>
        <v>26</v>
      </c>
      <c r="AF20" s="27" t="s">
        <v>42</v>
      </c>
      <c r="AG20" s="69">
        <f ca="1">AG2</f>
        <v>20</v>
      </c>
      <c r="AH20" s="28" t="s">
        <v>43</v>
      </c>
      <c r="AI20" s="69">
        <f ca="1">AI2</f>
        <v>7</v>
      </c>
      <c r="AL20" s="69">
        <f t="shared" ref="AL20:AL28" ca="1" si="24">MOD(ROUNDDOWN(AG20/10,0),10)</f>
        <v>2</v>
      </c>
      <c r="AM20" s="69">
        <f t="shared" ref="AM20:AM28" ca="1" si="25">MOD(AG20,10)</f>
        <v>0</v>
      </c>
      <c r="AO20" s="70" t="str">
        <f ca="1">IF(AL20=0,"B",IF(AM20=0,"C","A"))</f>
        <v>C</v>
      </c>
      <c r="BJ20" s="12">
        <f t="shared" ca="1" si="0"/>
        <v>0.30128434504650581</v>
      </c>
      <c r="BK20" s="13">
        <f t="shared" ca="1" si="10"/>
        <v>66</v>
      </c>
      <c r="BL20" s="10"/>
      <c r="BM20" s="14">
        <v>20</v>
      </c>
      <c r="BN20" s="15">
        <v>30</v>
      </c>
      <c r="BO20" s="15">
        <v>20</v>
      </c>
      <c r="BP20" s="16"/>
      <c r="BQ20" s="10"/>
      <c r="BR20" s="37"/>
      <c r="BS20" s="38"/>
      <c r="BT20" s="10"/>
      <c r="BU20" s="14"/>
      <c r="BV20" s="10"/>
      <c r="BW20" s="10"/>
      <c r="BZ20" s="37"/>
      <c r="CA20" s="38"/>
      <c r="CB20" s="10"/>
      <c r="CC20" s="14"/>
      <c r="CD20" s="10"/>
      <c r="CE20" s="10"/>
    </row>
    <row r="21" spans="1:83" ht="42" customHeight="1" thickBot="1" x14ac:dyDescent="0.3">
      <c r="A21" s="45" t="s">
        <v>44</v>
      </c>
      <c r="B21" s="46"/>
      <c r="C21" s="46"/>
      <c r="D21" s="47"/>
      <c r="E21" s="48"/>
      <c r="F21" s="49">
        <f ca="1">RANDBETWEEN(1,9)</f>
        <v>6</v>
      </c>
      <c r="G21" s="49">
        <f ca="1">RANDBETWEEN(1,9)</f>
        <v>4</v>
      </c>
      <c r="H21" s="50"/>
      <c r="I21" s="45" t="s">
        <v>45</v>
      </c>
      <c r="J21" s="46"/>
      <c r="K21" s="46"/>
      <c r="L21" s="47"/>
      <c r="M21" s="48"/>
      <c r="N21" s="49">
        <f ca="1">RANDBETWEEN(1,9)</f>
        <v>3</v>
      </c>
      <c r="O21" s="49">
        <f ca="1">RANDBETWEEN(1,9)</f>
        <v>6</v>
      </c>
      <c r="P21" s="50"/>
      <c r="Q21" s="45" t="s">
        <v>46</v>
      </c>
      <c r="R21" s="46"/>
      <c r="S21" s="46"/>
      <c r="T21" s="47"/>
      <c r="U21" s="48"/>
      <c r="V21" s="49">
        <f ca="1">RANDBETWEEN(1,9)</f>
        <v>7</v>
      </c>
      <c r="W21" s="49">
        <f ca="1">RANDBETWEEN(1,9)</f>
        <v>1</v>
      </c>
      <c r="X21" s="50"/>
      <c r="Y21" s="51"/>
      <c r="AB21" s="10">
        <f t="shared" si="23"/>
        <v>2</v>
      </c>
      <c r="AC21" s="69">
        <f t="shared" ca="1" si="23"/>
        <v>642</v>
      </c>
      <c r="AD21" s="27" t="s">
        <v>41</v>
      </c>
      <c r="AE21" s="69">
        <f t="shared" ref="AE21:AE28" ca="1" si="26">AE3</f>
        <v>21</v>
      </c>
      <c r="AF21" s="27" t="s">
        <v>42</v>
      </c>
      <c r="AG21" s="69">
        <f t="shared" ref="AG21:AG28" ca="1" si="27">AG3</f>
        <v>30</v>
      </c>
      <c r="AH21" s="28" t="s">
        <v>43</v>
      </c>
      <c r="AI21" s="69">
        <f t="shared" ref="AI21:AI28" ca="1" si="28">AI3</f>
        <v>12</v>
      </c>
      <c r="AL21" s="69">
        <f t="shared" ca="1" si="24"/>
        <v>3</v>
      </c>
      <c r="AM21" s="69">
        <f t="shared" ca="1" si="25"/>
        <v>0</v>
      </c>
      <c r="AO21" s="70" t="str">
        <f t="shared" ref="AO21:AO28" ca="1" si="29">IF(AL21=0,"B",IF(AM21=0,"C","A"))</f>
        <v>C</v>
      </c>
      <c r="BJ21" s="12">
        <f t="shared" ca="1" si="0"/>
        <v>0.85851967285023278</v>
      </c>
      <c r="BK21" s="13">
        <f t="shared" ca="1" si="10"/>
        <v>10</v>
      </c>
      <c r="BL21" s="10"/>
      <c r="BM21" s="14">
        <v>21</v>
      </c>
      <c r="BN21" s="15">
        <v>31</v>
      </c>
      <c r="BO21" s="15">
        <v>20</v>
      </c>
      <c r="BP21" s="16"/>
      <c r="BQ21" s="10"/>
      <c r="BR21" s="37"/>
      <c r="BS21" s="38"/>
      <c r="BT21" s="10"/>
      <c r="BU21" s="14"/>
      <c r="BV21" s="10"/>
      <c r="BW21" s="10"/>
      <c r="BZ21" s="37"/>
      <c r="CA21" s="38"/>
      <c r="CB21" s="10"/>
      <c r="CC21" s="14"/>
      <c r="CD21" s="10"/>
      <c r="CE21" s="10"/>
    </row>
    <row r="22" spans="1:83" ht="45" customHeight="1" x14ac:dyDescent="0.25">
      <c r="A22" s="53"/>
      <c r="B22" s="54">
        <f ca="1">$AQ8</f>
        <v>1</v>
      </c>
      <c r="C22" s="54">
        <f ca="1">$AR8</f>
        <v>9</v>
      </c>
      <c r="D22" s="54"/>
      <c r="E22" s="55">
        <f ca="1">$AL8</f>
        <v>9</v>
      </c>
      <c r="F22" s="55">
        <f ca="1">$AM8</f>
        <v>5</v>
      </c>
      <c r="G22" s="54">
        <f ca="1">$AN8</f>
        <v>0</v>
      </c>
      <c r="H22" s="50"/>
      <c r="I22" s="53"/>
      <c r="J22" s="54">
        <f ca="1">$AQ9</f>
        <v>1</v>
      </c>
      <c r="K22" s="54">
        <f ca="1">$AR9</f>
        <v>4</v>
      </c>
      <c r="L22" s="54"/>
      <c r="M22" s="55">
        <f ca="1">$AL9</f>
        <v>8</v>
      </c>
      <c r="N22" s="55">
        <f ca="1">$AM9</f>
        <v>4</v>
      </c>
      <c r="O22" s="54">
        <f ca="1">$AN9</f>
        <v>4</v>
      </c>
      <c r="P22" s="50"/>
      <c r="Q22" s="53"/>
      <c r="R22" s="54">
        <f ca="1">$AQ10</f>
        <v>2</v>
      </c>
      <c r="S22" s="54">
        <f ca="1">$AR10</f>
        <v>2</v>
      </c>
      <c r="T22" s="54"/>
      <c r="U22" s="55">
        <f ca="1">$AL10</f>
        <v>8</v>
      </c>
      <c r="V22" s="55">
        <f ca="1">$AM10</f>
        <v>8</v>
      </c>
      <c r="W22" s="54">
        <f ca="1">$AN10</f>
        <v>0</v>
      </c>
      <c r="X22" s="50"/>
      <c r="Y22" s="51"/>
      <c r="AB22" s="10">
        <f t="shared" si="23"/>
        <v>3</v>
      </c>
      <c r="AC22" s="69">
        <f t="shared" ca="1" si="23"/>
        <v>560</v>
      </c>
      <c r="AD22" s="27" t="s">
        <v>15</v>
      </c>
      <c r="AE22" s="69">
        <f t="shared" ca="1" si="26"/>
        <v>28</v>
      </c>
      <c r="AF22" s="27" t="s">
        <v>20</v>
      </c>
      <c r="AG22" s="69">
        <f t="shared" ca="1" si="27"/>
        <v>20</v>
      </c>
      <c r="AH22" s="28" t="s">
        <v>19</v>
      </c>
      <c r="AI22" s="69">
        <f t="shared" ca="1" si="28"/>
        <v>0</v>
      </c>
      <c r="AL22" s="69">
        <f t="shared" ca="1" si="24"/>
        <v>2</v>
      </c>
      <c r="AM22" s="69">
        <f t="shared" ca="1" si="25"/>
        <v>0</v>
      </c>
      <c r="AO22" s="70" t="str">
        <f t="shared" ca="1" si="29"/>
        <v>C</v>
      </c>
      <c r="BJ22" s="12">
        <f t="shared" ca="1" si="0"/>
        <v>0.17472970127429099</v>
      </c>
      <c r="BK22" s="13">
        <f t="shared" ca="1" si="10"/>
        <v>83</v>
      </c>
      <c r="BL22" s="10"/>
      <c r="BM22" s="14">
        <v>22</v>
      </c>
      <c r="BN22" s="15">
        <v>32</v>
      </c>
      <c r="BO22" s="15">
        <v>20</v>
      </c>
      <c r="BP22" s="16"/>
      <c r="BQ22" s="10"/>
      <c r="BR22" s="37"/>
      <c r="BS22" s="38"/>
      <c r="BT22" s="10"/>
      <c r="BU22" s="14"/>
      <c r="BV22" s="10"/>
      <c r="BW22" s="10"/>
      <c r="BZ22" s="37"/>
      <c r="CA22" s="38"/>
      <c r="CB22" s="10"/>
      <c r="CC22" s="14"/>
      <c r="CD22" s="10"/>
      <c r="CE22" s="10"/>
    </row>
    <row r="23" spans="1:83" ht="42" customHeight="1" x14ac:dyDescent="0.25">
      <c r="A23" s="53"/>
      <c r="B23" s="54"/>
      <c r="C23" s="54"/>
      <c r="D23" s="54"/>
      <c r="E23" s="54"/>
      <c r="F23" s="54"/>
      <c r="G23" s="54"/>
      <c r="H23" s="50"/>
      <c r="I23" s="53"/>
      <c r="J23" s="54"/>
      <c r="K23" s="54"/>
      <c r="L23" s="54"/>
      <c r="M23" s="54"/>
      <c r="N23" s="54"/>
      <c r="O23" s="54"/>
      <c r="P23" s="50"/>
      <c r="Q23" s="53"/>
      <c r="R23" s="54"/>
      <c r="S23" s="54"/>
      <c r="T23" s="54"/>
      <c r="U23" s="54"/>
      <c r="V23" s="54"/>
      <c r="W23" s="54"/>
      <c r="X23" s="50"/>
      <c r="Y23" s="51"/>
      <c r="AB23" s="10">
        <f t="shared" si="23"/>
        <v>4</v>
      </c>
      <c r="AC23" s="69">
        <f t="shared" ca="1" si="23"/>
        <v>480</v>
      </c>
      <c r="AD23" s="27" t="s">
        <v>15</v>
      </c>
      <c r="AE23" s="69">
        <f t="shared" ca="1" si="26"/>
        <v>12</v>
      </c>
      <c r="AF23" s="27" t="s">
        <v>20</v>
      </c>
      <c r="AG23" s="69">
        <f t="shared" ca="1" si="27"/>
        <v>40</v>
      </c>
      <c r="AH23" s="28" t="s">
        <v>19</v>
      </c>
      <c r="AI23" s="69">
        <f t="shared" ca="1" si="28"/>
        <v>0</v>
      </c>
      <c r="AL23" s="69">
        <f t="shared" ca="1" si="24"/>
        <v>4</v>
      </c>
      <c r="AM23" s="69">
        <f t="shared" ca="1" si="25"/>
        <v>0</v>
      </c>
      <c r="AO23" s="70" t="str">
        <f t="shared" ca="1" si="29"/>
        <v>C</v>
      </c>
      <c r="BJ23" s="12">
        <f t="shared" ca="1" si="0"/>
        <v>0.61835577317999812</v>
      </c>
      <c r="BK23" s="13">
        <f t="shared" ca="1" si="10"/>
        <v>35</v>
      </c>
      <c r="BL23" s="10"/>
      <c r="BM23" s="14">
        <v>23</v>
      </c>
      <c r="BN23" s="15">
        <v>33</v>
      </c>
      <c r="BO23" s="15">
        <v>20</v>
      </c>
      <c r="BP23" s="16"/>
      <c r="BQ23" s="10"/>
      <c r="BR23" s="37"/>
      <c r="BS23" s="38"/>
      <c r="BT23" s="10"/>
      <c r="BU23" s="14"/>
      <c r="BV23" s="10"/>
      <c r="BW23" s="10"/>
      <c r="BZ23" s="37"/>
      <c r="CA23" s="38"/>
      <c r="CB23" s="10"/>
      <c r="CC23" s="14"/>
      <c r="CD23" s="10"/>
      <c r="CE23" s="10"/>
    </row>
    <row r="24" spans="1:83" ht="42" customHeight="1" x14ac:dyDescent="0.25">
      <c r="A24" s="53"/>
      <c r="B24" s="54"/>
      <c r="C24" s="54"/>
      <c r="D24" s="54"/>
      <c r="E24" s="54"/>
      <c r="F24" s="54"/>
      <c r="G24" s="54"/>
      <c r="H24" s="50"/>
      <c r="I24" s="53"/>
      <c r="J24" s="54"/>
      <c r="K24" s="54"/>
      <c r="L24" s="54"/>
      <c r="M24" s="54"/>
      <c r="N24" s="54"/>
      <c r="O24" s="54"/>
      <c r="P24" s="50"/>
      <c r="Q24" s="53"/>
      <c r="R24" s="54"/>
      <c r="S24" s="54"/>
      <c r="T24" s="54"/>
      <c r="U24" s="54"/>
      <c r="V24" s="54"/>
      <c r="W24" s="54"/>
      <c r="X24" s="50"/>
      <c r="Y24" s="51"/>
      <c r="AB24" s="10">
        <f t="shared" si="23"/>
        <v>5</v>
      </c>
      <c r="AC24" s="69">
        <f t="shared" ca="1" si="23"/>
        <v>886</v>
      </c>
      <c r="AD24" s="27" t="s">
        <v>15</v>
      </c>
      <c r="AE24" s="69">
        <f t="shared" ca="1" si="26"/>
        <v>29</v>
      </c>
      <c r="AF24" s="27" t="s">
        <v>20</v>
      </c>
      <c r="AG24" s="69">
        <f t="shared" ca="1" si="27"/>
        <v>30</v>
      </c>
      <c r="AH24" s="28" t="s">
        <v>19</v>
      </c>
      <c r="AI24" s="69">
        <f t="shared" ca="1" si="28"/>
        <v>16</v>
      </c>
      <c r="AL24" s="69">
        <f t="shared" ca="1" si="24"/>
        <v>3</v>
      </c>
      <c r="AM24" s="69">
        <f t="shared" ca="1" si="25"/>
        <v>0</v>
      </c>
      <c r="AO24" s="70" t="str">
        <f t="shared" ca="1" si="29"/>
        <v>C</v>
      </c>
      <c r="BJ24" s="12">
        <f t="shared" ca="1" si="0"/>
        <v>0.79540406947550524</v>
      </c>
      <c r="BK24" s="13">
        <f t="shared" ca="1" si="10"/>
        <v>14</v>
      </c>
      <c r="BL24" s="10"/>
      <c r="BM24" s="14">
        <v>24</v>
      </c>
      <c r="BN24" s="15">
        <v>34</v>
      </c>
      <c r="BO24" s="15">
        <v>20</v>
      </c>
      <c r="BP24" s="16"/>
      <c r="BQ24" s="10"/>
      <c r="BR24" s="37"/>
      <c r="BS24" s="38"/>
      <c r="BT24" s="10"/>
      <c r="BU24" s="14"/>
      <c r="BV24" s="10"/>
      <c r="BW24" s="10"/>
      <c r="BZ24" s="37"/>
      <c r="CA24" s="38"/>
      <c r="CB24" s="10"/>
      <c r="CC24" s="14"/>
      <c r="CD24" s="10"/>
      <c r="CE24" s="10"/>
    </row>
    <row r="25" spans="1:83" ht="42" customHeight="1" x14ac:dyDescent="0.25">
      <c r="A25" s="53"/>
      <c r="B25" s="54"/>
      <c r="C25" s="54"/>
      <c r="D25" s="54"/>
      <c r="E25" s="54"/>
      <c r="F25" s="54"/>
      <c r="G25" s="54"/>
      <c r="H25" s="59"/>
      <c r="I25" s="53"/>
      <c r="J25" s="54"/>
      <c r="K25" s="54"/>
      <c r="L25" s="54"/>
      <c r="M25" s="54"/>
      <c r="N25" s="54"/>
      <c r="O25" s="54"/>
      <c r="P25" s="59"/>
      <c r="Q25" s="53"/>
      <c r="R25" s="54"/>
      <c r="S25" s="54"/>
      <c r="T25" s="54"/>
      <c r="U25" s="54"/>
      <c r="V25" s="54"/>
      <c r="W25" s="54"/>
      <c r="X25" s="59"/>
      <c r="Y25" s="40"/>
      <c r="AB25" s="10">
        <f t="shared" si="23"/>
        <v>6</v>
      </c>
      <c r="AC25" s="69">
        <f t="shared" ca="1" si="23"/>
        <v>695</v>
      </c>
      <c r="AD25" s="27" t="s">
        <v>15</v>
      </c>
      <c r="AE25" s="69">
        <f t="shared" ca="1" si="26"/>
        <v>17</v>
      </c>
      <c r="AF25" s="27" t="s">
        <v>20</v>
      </c>
      <c r="AG25" s="69">
        <f t="shared" ca="1" si="27"/>
        <v>40</v>
      </c>
      <c r="AH25" s="28" t="s">
        <v>19</v>
      </c>
      <c r="AI25" s="69">
        <f t="shared" ca="1" si="28"/>
        <v>15</v>
      </c>
      <c r="AL25" s="69">
        <f t="shared" ca="1" si="24"/>
        <v>4</v>
      </c>
      <c r="AM25" s="69">
        <f t="shared" ca="1" si="25"/>
        <v>0</v>
      </c>
      <c r="AO25" s="70" t="str">
        <f t="shared" ca="1" si="29"/>
        <v>C</v>
      </c>
      <c r="BJ25" s="12">
        <f t="shared" ca="1" si="0"/>
        <v>0.69866612794572247</v>
      </c>
      <c r="BK25" s="13">
        <f t="shared" ca="1" si="10"/>
        <v>26</v>
      </c>
      <c r="BL25" s="10"/>
      <c r="BM25" s="14">
        <v>25</v>
      </c>
      <c r="BN25" s="15">
        <v>35</v>
      </c>
      <c r="BO25" s="15">
        <v>20</v>
      </c>
      <c r="BP25" s="16"/>
      <c r="BQ25" s="10"/>
      <c r="BR25" s="37"/>
      <c r="BS25" s="38"/>
      <c r="BT25" s="10"/>
      <c r="BU25" s="14"/>
      <c r="BV25" s="10"/>
      <c r="BW25" s="10"/>
      <c r="BZ25" s="37"/>
      <c r="CA25" s="38"/>
      <c r="CB25" s="10"/>
      <c r="CC25" s="14"/>
      <c r="CD25" s="10"/>
      <c r="CE25" s="10"/>
    </row>
    <row r="26" spans="1:83" ht="42" customHeight="1" x14ac:dyDescent="0.25">
      <c r="A26" s="53"/>
      <c r="B26" s="40"/>
      <c r="C26" s="40"/>
      <c r="D26" s="60"/>
      <c r="E26" s="60"/>
      <c r="F26" s="60"/>
      <c r="G26" s="60"/>
      <c r="H26" s="59"/>
      <c r="I26" s="53"/>
      <c r="J26" s="40"/>
      <c r="K26" s="40"/>
      <c r="L26" s="60"/>
      <c r="M26" s="60"/>
      <c r="N26" s="60"/>
      <c r="O26" s="60"/>
      <c r="P26" s="59"/>
      <c r="Q26" s="53"/>
      <c r="R26" s="40"/>
      <c r="S26" s="40"/>
      <c r="T26" s="60"/>
      <c r="U26" s="60"/>
      <c r="V26" s="60"/>
      <c r="W26" s="60"/>
      <c r="X26" s="59"/>
      <c r="Y26" s="40"/>
      <c r="AB26" s="10">
        <f t="shared" si="23"/>
        <v>7</v>
      </c>
      <c r="AC26" s="69">
        <f t="shared" ca="1" si="23"/>
        <v>950</v>
      </c>
      <c r="AD26" s="27" t="s">
        <v>18</v>
      </c>
      <c r="AE26" s="69">
        <f t="shared" ca="1" si="26"/>
        <v>19</v>
      </c>
      <c r="AF26" s="27" t="s">
        <v>16</v>
      </c>
      <c r="AG26" s="69">
        <f t="shared" ca="1" si="27"/>
        <v>50</v>
      </c>
      <c r="AH26" s="28" t="s">
        <v>19</v>
      </c>
      <c r="AI26" s="69">
        <f t="shared" ca="1" si="28"/>
        <v>0</v>
      </c>
      <c r="AL26" s="69">
        <f t="shared" ca="1" si="24"/>
        <v>5</v>
      </c>
      <c r="AM26" s="69">
        <f t="shared" ca="1" si="25"/>
        <v>0</v>
      </c>
      <c r="AO26" s="70" t="str">
        <f t="shared" ca="1" si="29"/>
        <v>C</v>
      </c>
      <c r="BJ26" s="12">
        <f t="shared" ca="1" si="0"/>
        <v>0.71563480329487139</v>
      </c>
      <c r="BK26" s="13">
        <f t="shared" ca="1" si="10"/>
        <v>25</v>
      </c>
      <c r="BL26" s="10"/>
      <c r="BM26" s="14">
        <v>26</v>
      </c>
      <c r="BN26" s="15">
        <v>36</v>
      </c>
      <c r="BO26" s="15">
        <v>20</v>
      </c>
      <c r="BP26" s="16"/>
      <c r="BQ26" s="10"/>
      <c r="BR26" s="37"/>
      <c r="BS26" s="38"/>
      <c r="BT26" s="10"/>
      <c r="BU26" s="14"/>
      <c r="BV26" s="10"/>
      <c r="BW26" s="10"/>
      <c r="BZ26" s="37"/>
      <c r="CA26" s="38"/>
      <c r="CB26" s="10"/>
      <c r="CC26" s="14"/>
      <c r="CD26" s="10"/>
      <c r="CE26" s="10"/>
    </row>
    <row r="27" spans="1:83" ht="15.95" customHeight="1" x14ac:dyDescent="0.25">
      <c r="A27" s="61"/>
      <c r="B27" s="62"/>
      <c r="C27" s="62"/>
      <c r="D27" s="62"/>
      <c r="E27" s="62"/>
      <c r="F27" s="62"/>
      <c r="G27" s="62"/>
      <c r="H27" s="63"/>
      <c r="I27" s="61"/>
      <c r="J27" s="62"/>
      <c r="K27" s="62"/>
      <c r="L27" s="62"/>
      <c r="M27" s="62"/>
      <c r="N27" s="62"/>
      <c r="O27" s="62"/>
      <c r="P27" s="63"/>
      <c r="Q27" s="61"/>
      <c r="R27" s="62"/>
      <c r="S27" s="62"/>
      <c r="T27" s="62"/>
      <c r="U27" s="62"/>
      <c r="V27" s="62"/>
      <c r="W27" s="62"/>
      <c r="X27" s="63"/>
      <c r="Y27" s="40"/>
      <c r="Z27" s="40"/>
      <c r="AA27" s="40"/>
      <c r="AB27" s="10">
        <f t="shared" si="23"/>
        <v>8</v>
      </c>
      <c r="AC27" s="69">
        <f t="shared" ca="1" si="23"/>
        <v>844</v>
      </c>
      <c r="AD27" s="27" t="s">
        <v>18</v>
      </c>
      <c r="AE27" s="69">
        <f t="shared" ca="1" si="26"/>
        <v>14</v>
      </c>
      <c r="AF27" s="27" t="s">
        <v>16</v>
      </c>
      <c r="AG27" s="69">
        <f t="shared" ca="1" si="27"/>
        <v>60</v>
      </c>
      <c r="AH27" s="28" t="s">
        <v>17</v>
      </c>
      <c r="AI27" s="69">
        <f t="shared" ca="1" si="28"/>
        <v>4</v>
      </c>
      <c r="AL27" s="69">
        <f t="shared" ca="1" si="24"/>
        <v>6</v>
      </c>
      <c r="AM27" s="69">
        <f t="shared" ca="1" si="25"/>
        <v>0</v>
      </c>
      <c r="AO27" s="70" t="str">
        <f t="shared" ca="1" si="29"/>
        <v>C</v>
      </c>
      <c r="BJ27" s="12">
        <f t="shared" ca="1" si="0"/>
        <v>0.11660287506747313</v>
      </c>
      <c r="BK27" s="13">
        <f t="shared" ca="1" si="10"/>
        <v>90</v>
      </c>
      <c r="BL27" s="10"/>
      <c r="BM27" s="14">
        <v>27</v>
      </c>
      <c r="BN27" s="15">
        <v>37</v>
      </c>
      <c r="BO27" s="15">
        <v>20</v>
      </c>
      <c r="BP27" s="16"/>
      <c r="BQ27" s="10"/>
      <c r="BR27" s="37"/>
      <c r="BS27" s="38"/>
      <c r="BT27" s="10"/>
      <c r="BU27" s="14"/>
      <c r="BV27" s="10"/>
      <c r="BW27" s="10"/>
      <c r="BZ27" s="37"/>
      <c r="CA27" s="38"/>
      <c r="CB27" s="10"/>
      <c r="CC27" s="14"/>
      <c r="CD27" s="10"/>
      <c r="CE27" s="10"/>
    </row>
    <row r="28" spans="1:83" ht="39.950000000000003" customHeight="1" thickBot="1" x14ac:dyDescent="0.3">
      <c r="A28" s="1" t="str">
        <f>A1</f>
        <v>わり算 筆算 ３けた÷２けた ノーマル 商何十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71">
        <f>W1</f>
        <v>1</v>
      </c>
      <c r="X28" s="71"/>
      <c r="Y28" s="3"/>
      <c r="AB28" s="10">
        <f t="shared" si="23"/>
        <v>9</v>
      </c>
      <c r="AC28" s="69">
        <f t="shared" ca="1" si="23"/>
        <v>880</v>
      </c>
      <c r="AD28" s="27" t="s">
        <v>18</v>
      </c>
      <c r="AE28" s="69">
        <f t="shared" ca="1" si="26"/>
        <v>22</v>
      </c>
      <c r="AF28" s="27" t="s">
        <v>16</v>
      </c>
      <c r="AG28" s="69">
        <f t="shared" ca="1" si="27"/>
        <v>40</v>
      </c>
      <c r="AH28" s="28" t="s">
        <v>19</v>
      </c>
      <c r="AI28" s="69">
        <f t="shared" ca="1" si="28"/>
        <v>0</v>
      </c>
      <c r="AL28" s="69">
        <f t="shared" ca="1" si="24"/>
        <v>4</v>
      </c>
      <c r="AM28" s="69">
        <f t="shared" ca="1" si="25"/>
        <v>0</v>
      </c>
      <c r="AO28" s="70" t="str">
        <f t="shared" ca="1" si="29"/>
        <v>C</v>
      </c>
      <c r="AQ28" s="40"/>
      <c r="AR28" s="40"/>
      <c r="AS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12">
        <f t="shared" ca="1" si="0"/>
        <v>0.74279394068084215</v>
      </c>
      <c r="BK28" s="13">
        <f t="shared" ca="1" si="10"/>
        <v>19</v>
      </c>
      <c r="BL28" s="10"/>
      <c r="BM28" s="14">
        <v>28</v>
      </c>
      <c r="BN28" s="15">
        <v>38</v>
      </c>
      <c r="BO28" s="15">
        <v>20</v>
      </c>
      <c r="BP28" s="16"/>
      <c r="BQ28" s="10"/>
      <c r="BR28" s="37"/>
      <c r="BS28" s="38"/>
      <c r="BT28" s="10"/>
      <c r="BU28" s="14"/>
      <c r="BV28" s="10"/>
      <c r="BW28" s="10"/>
      <c r="BZ28" s="37"/>
      <c r="CA28" s="38"/>
      <c r="CB28" s="10"/>
      <c r="CC28" s="14"/>
      <c r="CD28" s="10"/>
      <c r="CE28" s="10"/>
    </row>
    <row r="29" spans="1:83" ht="38.25" customHeight="1" thickBot="1" x14ac:dyDescent="0.3">
      <c r="B29" s="18" t="str">
        <f t="shared" ref="B29:I29" si="30">B2</f>
        <v>　　月　　日</v>
      </c>
      <c r="C29" s="19"/>
      <c r="D29" s="19"/>
      <c r="E29" s="19"/>
      <c r="F29" s="19"/>
      <c r="G29" s="19"/>
      <c r="H29" s="20"/>
      <c r="I29" s="18" t="str">
        <f t="shared" si="30"/>
        <v>なまえ</v>
      </c>
      <c r="J29" s="19"/>
      <c r="K29" s="19"/>
      <c r="L29" s="21"/>
      <c r="M29" s="22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4"/>
      <c r="Y29" s="25"/>
      <c r="AB29" s="10"/>
      <c r="AC29" s="72"/>
      <c r="AQ29" s="73"/>
      <c r="BJ29" s="12">
        <f t="shared" ca="1" si="0"/>
        <v>0.52776277202724897</v>
      </c>
      <c r="BK29" s="13">
        <f t="shared" ca="1" si="10"/>
        <v>46</v>
      </c>
      <c r="BL29" s="10"/>
      <c r="BM29" s="14">
        <v>29</v>
      </c>
      <c r="BN29" s="15">
        <v>39</v>
      </c>
      <c r="BO29" s="15">
        <v>20</v>
      </c>
      <c r="BP29" s="16"/>
      <c r="BQ29" s="10"/>
      <c r="BR29" s="37"/>
      <c r="BS29" s="38"/>
      <c r="BT29" s="10"/>
      <c r="BU29" s="14"/>
      <c r="BV29" s="10"/>
      <c r="BW29" s="10"/>
      <c r="BZ29" s="37"/>
      <c r="CA29" s="38"/>
      <c r="CB29" s="10"/>
      <c r="CC29" s="14"/>
      <c r="CD29" s="10"/>
      <c r="CE29" s="10"/>
    </row>
    <row r="30" spans="1:83" ht="13.5" customHeight="1" x14ac:dyDescent="0.25"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40"/>
      <c r="N30" s="40"/>
      <c r="O30" s="40"/>
      <c r="P30" s="40"/>
      <c r="Q30" s="40"/>
      <c r="R30" s="40"/>
      <c r="S30" s="40"/>
      <c r="T30" s="40"/>
      <c r="U30" s="40"/>
      <c r="AB30" s="10"/>
      <c r="AC30" s="5" t="s">
        <v>47</v>
      </c>
      <c r="AG30" s="40"/>
      <c r="AL30" s="40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40"/>
      <c r="BJ30" s="12">
        <f t="shared" ca="1" si="0"/>
        <v>0.44723144033169271</v>
      </c>
      <c r="BK30" s="13">
        <f t="shared" ca="1" si="10"/>
        <v>53</v>
      </c>
      <c r="BL30" s="10"/>
      <c r="BM30" s="14">
        <v>30</v>
      </c>
      <c r="BN30" s="15">
        <v>40</v>
      </c>
      <c r="BO30" s="15">
        <v>20</v>
      </c>
      <c r="BP30" s="16"/>
      <c r="BQ30" s="10"/>
      <c r="BR30" s="37"/>
      <c r="BS30" s="38"/>
      <c r="BT30" s="10"/>
      <c r="BU30" s="14"/>
      <c r="BV30" s="10"/>
      <c r="BW30" s="10"/>
      <c r="BZ30" s="37"/>
      <c r="CA30" s="38"/>
      <c r="CB30" s="10"/>
      <c r="CC30" s="14"/>
      <c r="CD30" s="10"/>
      <c r="CE30" s="10"/>
    </row>
    <row r="31" spans="1:83" ht="13.5" customHeight="1" x14ac:dyDescent="0.25">
      <c r="A31" s="41" t="str">
        <f ca="1">$AO20</f>
        <v>C</v>
      </c>
      <c r="B31" s="42"/>
      <c r="C31" s="42"/>
      <c r="D31" s="42"/>
      <c r="E31" s="43"/>
      <c r="F31" s="43"/>
      <c r="G31" s="43"/>
      <c r="H31" s="44"/>
      <c r="I31" s="41" t="str">
        <f ca="1">$AO21</f>
        <v>C</v>
      </c>
      <c r="J31" s="42"/>
      <c r="K31" s="42"/>
      <c r="L31" s="42"/>
      <c r="M31" s="43"/>
      <c r="N31" s="43"/>
      <c r="O31" s="43"/>
      <c r="P31" s="44"/>
      <c r="Q31" s="41" t="str">
        <f ca="1">$AO22</f>
        <v>C</v>
      </c>
      <c r="R31" s="42"/>
      <c r="S31" s="42"/>
      <c r="T31" s="42"/>
      <c r="U31" s="43"/>
      <c r="V31" s="43"/>
      <c r="W31" s="43"/>
      <c r="X31" s="44"/>
      <c r="Y31" s="40"/>
      <c r="AC31" s="74" t="s">
        <v>1</v>
      </c>
      <c r="AD31" s="75" t="s">
        <v>2</v>
      </c>
      <c r="AE31" s="40" t="s">
        <v>3</v>
      </c>
      <c r="AF31" s="76" t="s">
        <v>48</v>
      </c>
      <c r="AG31" s="5" t="s">
        <v>49</v>
      </c>
      <c r="AH31" s="76" t="s">
        <v>50</v>
      </c>
      <c r="AI31" s="76" t="s">
        <v>51</v>
      </c>
      <c r="AJ31" s="40" t="s">
        <v>4</v>
      </c>
      <c r="AK31" s="76" t="s">
        <v>52</v>
      </c>
      <c r="AL31" s="76" t="s">
        <v>53</v>
      </c>
      <c r="AM31" s="76" t="s">
        <v>54</v>
      </c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40"/>
      <c r="BJ31" s="12">
        <f t="shared" ca="1" si="0"/>
        <v>7.3569671559688521E-2</v>
      </c>
      <c r="BK31" s="13">
        <f t="shared" ca="1" si="10"/>
        <v>92</v>
      </c>
      <c r="BL31" s="10"/>
      <c r="BM31" s="14">
        <v>31</v>
      </c>
      <c r="BN31" s="15">
        <v>41</v>
      </c>
      <c r="BO31" s="15">
        <v>20</v>
      </c>
      <c r="BP31" s="16"/>
      <c r="BQ31" s="10"/>
      <c r="BR31" s="37"/>
      <c r="BS31" s="38"/>
      <c r="BT31" s="10"/>
      <c r="BU31" s="14"/>
      <c r="BV31" s="10"/>
      <c r="BW31" s="10"/>
      <c r="BZ31" s="37"/>
      <c r="CA31" s="38"/>
      <c r="CB31" s="10"/>
      <c r="CC31" s="14"/>
      <c r="CD31" s="10"/>
      <c r="CE31" s="10"/>
    </row>
    <row r="32" spans="1:83" ht="42" customHeight="1" thickBot="1" x14ac:dyDescent="0.3">
      <c r="A32" s="45" t="str">
        <f>A5</f>
        <v>①</v>
      </c>
      <c r="B32" s="46"/>
      <c r="C32" s="46"/>
      <c r="D32" s="77"/>
      <c r="E32" s="78"/>
      <c r="F32" s="79">
        <f ca="1">AL20</f>
        <v>2</v>
      </c>
      <c r="G32" s="79">
        <f ca="1">AM20</f>
        <v>0</v>
      </c>
      <c r="H32" s="50"/>
      <c r="I32" s="45" t="str">
        <f>I5</f>
        <v>②</v>
      </c>
      <c r="J32" s="46"/>
      <c r="K32" s="46"/>
      <c r="L32" s="77"/>
      <c r="M32" s="48"/>
      <c r="N32" s="79">
        <f ca="1">AL21</f>
        <v>3</v>
      </c>
      <c r="O32" s="79">
        <f ca="1">AM21</f>
        <v>0</v>
      </c>
      <c r="P32" s="50"/>
      <c r="Q32" s="45" t="str">
        <f>Q5</f>
        <v>③</v>
      </c>
      <c r="R32" s="46"/>
      <c r="S32" s="46"/>
      <c r="T32" s="77"/>
      <c r="U32" s="48"/>
      <c r="V32" s="79">
        <f ca="1">AL22</f>
        <v>2</v>
      </c>
      <c r="W32" s="79">
        <f ca="1">AM22</f>
        <v>0</v>
      </c>
      <c r="X32" s="50"/>
      <c r="Y32" s="51"/>
      <c r="AB32" s="10">
        <f>AB20</f>
        <v>1</v>
      </c>
      <c r="AC32" s="80">
        <f ca="1">QUOTIENT(AC20,10)</f>
        <v>52</v>
      </c>
      <c r="AD32" s="81">
        <f t="shared" ref="AD32:AD40" ca="1" si="31">AE20</f>
        <v>26</v>
      </c>
      <c r="AE32" s="82">
        <f ca="1">QUOTIENT(AC32,AD32)</f>
        <v>2</v>
      </c>
      <c r="AF32" s="83">
        <f ca="1">AD32*AE32</f>
        <v>52</v>
      </c>
      <c r="AG32" s="80">
        <f ca="1">MOD(ROUNDDOWN(AF32/100,0),10)</f>
        <v>0</v>
      </c>
      <c r="AH32" s="84">
        <f t="shared" ref="AH32:AH40" ca="1" si="32">MOD(ROUNDDOWN(AF32/10,0),10)</f>
        <v>5</v>
      </c>
      <c r="AI32" s="84">
        <f t="shared" ref="AI32:AI40" ca="1" si="33">MOD(AF32,10)</f>
        <v>2</v>
      </c>
      <c r="AJ32" s="83">
        <f ca="1">MOD(AC32,AD32)</f>
        <v>0</v>
      </c>
      <c r="AK32" s="84">
        <f ca="1">MOD(ROUNDDOWN(AJ32/10,0),10)</f>
        <v>0</v>
      </c>
      <c r="AL32" s="84">
        <f ca="1">MOD(AJ32,10)</f>
        <v>0</v>
      </c>
      <c r="AM32" s="84">
        <f ca="1">MOD(AC20,10)</f>
        <v>7</v>
      </c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40"/>
      <c r="BJ32" s="12">
        <f t="shared" ca="1" si="0"/>
        <v>0.91671462282339444</v>
      </c>
      <c r="BK32" s="13">
        <f t="shared" ca="1" si="10"/>
        <v>7</v>
      </c>
      <c r="BL32" s="10"/>
      <c r="BM32" s="14">
        <v>32</v>
      </c>
      <c r="BN32" s="15">
        <v>42</v>
      </c>
      <c r="BO32" s="15">
        <v>20</v>
      </c>
      <c r="BP32" s="16"/>
      <c r="BQ32" s="10"/>
      <c r="BR32" s="37"/>
      <c r="BS32" s="38"/>
      <c r="BU32" s="14"/>
      <c r="BV32" s="10"/>
      <c r="BW32" s="10"/>
      <c r="BZ32" s="37"/>
      <c r="CA32" s="38"/>
      <c r="CB32" s="10"/>
      <c r="CC32" s="14"/>
      <c r="CD32" s="10"/>
      <c r="CE32" s="10"/>
    </row>
    <row r="33" spans="1:83" ht="45" customHeight="1" x14ac:dyDescent="0.25">
      <c r="A33" s="53"/>
      <c r="B33" s="54">
        <f t="shared" ref="B33:W33" ca="1" si="34">B6</f>
        <v>2</v>
      </c>
      <c r="C33" s="54">
        <f t="shared" ca="1" si="34"/>
        <v>6</v>
      </c>
      <c r="D33" s="85">
        <f t="shared" si="34"/>
        <v>0</v>
      </c>
      <c r="E33" s="55">
        <f ca="1">E6</f>
        <v>5</v>
      </c>
      <c r="F33" s="86">
        <f ca="1">F6</f>
        <v>2</v>
      </c>
      <c r="G33" s="87">
        <f ca="1">G6</f>
        <v>7</v>
      </c>
      <c r="H33" s="50">
        <f t="shared" si="34"/>
        <v>0</v>
      </c>
      <c r="I33" s="53"/>
      <c r="J33" s="54">
        <f t="shared" ca="1" si="34"/>
        <v>2</v>
      </c>
      <c r="K33" s="54">
        <f t="shared" ca="1" si="34"/>
        <v>1</v>
      </c>
      <c r="L33" s="88">
        <f t="shared" si="34"/>
        <v>0</v>
      </c>
      <c r="M33" s="55">
        <f t="shared" ca="1" si="34"/>
        <v>6</v>
      </c>
      <c r="N33" s="86">
        <f t="shared" ca="1" si="34"/>
        <v>4</v>
      </c>
      <c r="O33" s="87">
        <f t="shared" ca="1" si="34"/>
        <v>2</v>
      </c>
      <c r="P33" s="50">
        <f t="shared" si="34"/>
        <v>0</v>
      </c>
      <c r="Q33" s="53"/>
      <c r="R33" s="54">
        <f t="shared" ca="1" si="34"/>
        <v>2</v>
      </c>
      <c r="S33" s="54">
        <f t="shared" ca="1" si="34"/>
        <v>8</v>
      </c>
      <c r="T33" s="88">
        <f t="shared" si="34"/>
        <v>0</v>
      </c>
      <c r="U33" s="55">
        <f t="shared" ca="1" si="34"/>
        <v>5</v>
      </c>
      <c r="V33" s="86">
        <f t="shared" ca="1" si="34"/>
        <v>6</v>
      </c>
      <c r="W33" s="87">
        <f t="shared" ca="1" si="34"/>
        <v>0</v>
      </c>
      <c r="X33" s="50"/>
      <c r="Y33" s="51"/>
      <c r="AB33" s="10">
        <f t="shared" ref="AB33:AB40" si="35">AB21</f>
        <v>2</v>
      </c>
      <c r="AC33" s="80">
        <f t="shared" ref="AC33:AC40" ca="1" si="36">QUOTIENT(AC21,10)</f>
        <v>64</v>
      </c>
      <c r="AD33" s="81">
        <f t="shared" ca="1" si="31"/>
        <v>21</v>
      </c>
      <c r="AE33" s="82">
        <f t="shared" ref="AE33:AE40" ca="1" si="37">QUOTIENT(AC33,AD33)</f>
        <v>3</v>
      </c>
      <c r="AF33" s="83">
        <f t="shared" ref="AF33:AF40" ca="1" si="38">AD33*AE33</f>
        <v>63</v>
      </c>
      <c r="AG33" s="80">
        <f t="shared" ref="AG33:AG40" ca="1" si="39">MOD(ROUNDDOWN(AF33/100,0),10)</f>
        <v>0</v>
      </c>
      <c r="AH33" s="80">
        <f t="shared" ca="1" si="32"/>
        <v>6</v>
      </c>
      <c r="AI33" s="80">
        <f t="shared" ca="1" si="33"/>
        <v>3</v>
      </c>
      <c r="AJ33" s="83">
        <f t="shared" ref="AJ33:AJ40" ca="1" si="40">MOD(AC33,AD33)</f>
        <v>1</v>
      </c>
      <c r="AK33" s="80">
        <f t="shared" ref="AK33:AK40" ca="1" si="41">MOD(ROUNDDOWN(AJ33/10,0),10)</f>
        <v>0</v>
      </c>
      <c r="AL33" s="80">
        <f t="shared" ref="AL33:AL40" ca="1" si="42">MOD(AJ33,10)</f>
        <v>1</v>
      </c>
      <c r="AM33" s="80">
        <f t="shared" ref="AM33:AM40" ca="1" si="43">MOD(AC21,10)</f>
        <v>2</v>
      </c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40"/>
      <c r="BJ33" s="12">
        <f t="shared" ca="1" si="0"/>
        <v>0.12121091076274249</v>
      </c>
      <c r="BK33" s="13">
        <f t="shared" ca="1" si="10"/>
        <v>89</v>
      </c>
      <c r="BL33" s="10"/>
      <c r="BM33" s="14">
        <v>33</v>
      </c>
      <c r="BN33" s="15">
        <v>43</v>
      </c>
      <c r="BO33" s="15">
        <v>20</v>
      </c>
      <c r="BP33" s="16"/>
      <c r="BQ33" s="10"/>
      <c r="BR33" s="37"/>
      <c r="BS33" s="38"/>
      <c r="BU33" s="14"/>
      <c r="BV33" s="10"/>
      <c r="BW33" s="10"/>
      <c r="BZ33" s="37"/>
      <c r="CA33" s="38"/>
      <c r="CB33" s="10"/>
      <c r="CC33" s="14"/>
      <c r="CD33" s="10"/>
      <c r="CE33" s="10"/>
    </row>
    <row r="34" spans="1:83" ht="42" customHeight="1" thickBot="1" x14ac:dyDescent="0.3">
      <c r="A34" s="53"/>
      <c r="B34" s="54"/>
      <c r="C34" s="54"/>
      <c r="D34" s="89"/>
      <c r="E34" s="90">
        <f ca="1">IF(A31="B",$AR32,$AH32)</f>
        <v>5</v>
      </c>
      <c r="F34" s="90">
        <f ca="1">IF(A31="B",$AS32,$AI32)</f>
        <v>2</v>
      </c>
      <c r="G34" s="91">
        <f ca="1">IF(A31="B",$AT32,)</f>
        <v>0</v>
      </c>
      <c r="H34" s="92"/>
      <c r="I34" s="53"/>
      <c r="J34" s="54"/>
      <c r="K34" s="54"/>
      <c r="L34" s="89"/>
      <c r="M34" s="90">
        <f ca="1">IF(I31="B",$AR33,$AH33)</f>
        <v>6</v>
      </c>
      <c r="N34" s="90">
        <f ca="1">IF(I31="B",$AS33,$AI33)</f>
        <v>3</v>
      </c>
      <c r="O34" s="91">
        <f ca="1">IF(I31="B",$AT33,)</f>
        <v>0</v>
      </c>
      <c r="P34" s="92"/>
      <c r="Q34" s="53"/>
      <c r="R34" s="54"/>
      <c r="S34" s="54"/>
      <c r="T34" s="89"/>
      <c r="U34" s="90">
        <f ca="1">IF(Q31="B",$AR34,$AH34)</f>
        <v>5</v>
      </c>
      <c r="V34" s="90">
        <f ca="1">IF(Q31="B",$AS34,$AI34)</f>
        <v>6</v>
      </c>
      <c r="W34" s="91">
        <f ca="1">IF(Q31="B",$AT34,)</f>
        <v>0</v>
      </c>
      <c r="X34" s="92"/>
      <c r="Y34" s="51"/>
      <c r="AB34" s="10">
        <f t="shared" si="35"/>
        <v>3</v>
      </c>
      <c r="AC34" s="30">
        <f t="shared" ca="1" si="36"/>
        <v>56</v>
      </c>
      <c r="AD34" s="93">
        <f t="shared" ca="1" si="31"/>
        <v>28</v>
      </c>
      <c r="AE34" s="94">
        <f t="shared" ca="1" si="37"/>
        <v>2</v>
      </c>
      <c r="AF34" s="95">
        <f ca="1">AD34*AE34</f>
        <v>56</v>
      </c>
      <c r="AG34" s="30">
        <f t="shared" ca="1" si="39"/>
        <v>0</v>
      </c>
      <c r="AH34" s="30">
        <f t="shared" ca="1" si="32"/>
        <v>5</v>
      </c>
      <c r="AI34" s="30">
        <f t="shared" ca="1" si="33"/>
        <v>6</v>
      </c>
      <c r="AJ34" s="95">
        <f t="shared" ca="1" si="40"/>
        <v>0</v>
      </c>
      <c r="AK34" s="30">
        <f t="shared" ca="1" si="41"/>
        <v>0</v>
      </c>
      <c r="AL34" s="30">
        <f t="shared" ca="1" si="42"/>
        <v>0</v>
      </c>
      <c r="AM34" s="30">
        <f t="shared" ca="1" si="43"/>
        <v>0</v>
      </c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40"/>
      <c r="BJ34" s="12">
        <f t="shared" ca="1" si="0"/>
        <v>0.52837820752550646</v>
      </c>
      <c r="BK34" s="13">
        <f t="shared" ca="1" si="10"/>
        <v>45</v>
      </c>
      <c r="BL34" s="10"/>
      <c r="BM34" s="14">
        <v>34</v>
      </c>
      <c r="BN34" s="15">
        <v>44</v>
      </c>
      <c r="BO34" s="15">
        <v>20</v>
      </c>
      <c r="BP34" s="16"/>
      <c r="BQ34" s="10"/>
      <c r="BR34" s="37"/>
      <c r="BS34" s="38"/>
      <c r="BU34" s="14"/>
      <c r="BV34" s="10"/>
      <c r="BW34" s="10"/>
      <c r="BZ34" s="37"/>
      <c r="CA34" s="38"/>
      <c r="CB34" s="10"/>
      <c r="CC34" s="14"/>
      <c r="CD34" s="10"/>
      <c r="CE34" s="10"/>
    </row>
    <row r="35" spans="1:83" ht="42" customHeight="1" x14ac:dyDescent="0.25">
      <c r="A35" s="53"/>
      <c r="B35" s="54"/>
      <c r="C35" s="54"/>
      <c r="D35" s="89"/>
      <c r="E35" s="96">
        <f ca="1">IF(A31="B",,$AK32)</f>
        <v>0</v>
      </c>
      <c r="F35" s="96">
        <f ca="1">IF(A31="B",$AV32,$AL32)</f>
        <v>0</v>
      </c>
      <c r="G35" s="97">
        <f ca="1">IF(A31="B",$AW32,$AM32)</f>
        <v>7</v>
      </c>
      <c r="H35" s="92"/>
      <c r="I35" s="53"/>
      <c r="J35" s="54"/>
      <c r="K35" s="54"/>
      <c r="L35" s="89"/>
      <c r="M35" s="96">
        <f ca="1">IF(I31="B",,$AK33)</f>
        <v>0</v>
      </c>
      <c r="N35" s="96">
        <f ca="1">IF(I31="B",$AV33,$AL33)</f>
        <v>1</v>
      </c>
      <c r="O35" s="97">
        <f ca="1">IF(I31="B",$AW33,$AM33)</f>
        <v>2</v>
      </c>
      <c r="P35" s="92"/>
      <c r="Q35" s="53"/>
      <c r="R35" s="54"/>
      <c r="S35" s="54"/>
      <c r="T35" s="89"/>
      <c r="U35" s="96">
        <f ca="1">IF(Q31="B",,$AK34)</f>
        <v>0</v>
      </c>
      <c r="V35" s="96">
        <f ca="1">IF(Q31="B",$AV34,$AL34)</f>
        <v>0</v>
      </c>
      <c r="W35" s="97">
        <f ca="1">IF(Q31="B",$AW34,$AM34)</f>
        <v>0</v>
      </c>
      <c r="X35" s="92"/>
      <c r="Y35" s="51"/>
      <c r="AB35" s="10">
        <f t="shared" si="35"/>
        <v>4</v>
      </c>
      <c r="AC35" s="80">
        <f t="shared" ca="1" si="36"/>
        <v>48</v>
      </c>
      <c r="AD35" s="81">
        <f t="shared" ca="1" si="31"/>
        <v>12</v>
      </c>
      <c r="AE35" s="82">
        <f t="shared" ca="1" si="37"/>
        <v>4</v>
      </c>
      <c r="AF35" s="83">
        <f t="shared" ca="1" si="38"/>
        <v>48</v>
      </c>
      <c r="AG35" s="80">
        <f t="shared" ca="1" si="39"/>
        <v>0</v>
      </c>
      <c r="AH35" s="80">
        <f t="shared" ca="1" si="32"/>
        <v>4</v>
      </c>
      <c r="AI35" s="80">
        <f t="shared" ca="1" si="33"/>
        <v>8</v>
      </c>
      <c r="AJ35" s="83">
        <f t="shared" ca="1" si="40"/>
        <v>0</v>
      </c>
      <c r="AK35" s="80">
        <f t="shared" ca="1" si="41"/>
        <v>0</v>
      </c>
      <c r="AL35" s="80">
        <f t="shared" ca="1" si="42"/>
        <v>0</v>
      </c>
      <c r="AM35" s="80">
        <f t="shared" ca="1" si="43"/>
        <v>0</v>
      </c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40"/>
      <c r="BJ35" s="12">
        <f t="shared" ca="1" si="0"/>
        <v>0.89011746191032648</v>
      </c>
      <c r="BK35" s="13">
        <f t="shared" ca="1" si="10"/>
        <v>8</v>
      </c>
      <c r="BL35" s="10"/>
      <c r="BM35" s="14">
        <v>35</v>
      </c>
      <c r="BN35" s="15">
        <v>45</v>
      </c>
      <c r="BO35" s="15">
        <v>20</v>
      </c>
      <c r="BP35" s="16"/>
      <c r="BQ35" s="10"/>
      <c r="BR35" s="37"/>
      <c r="BS35" s="38"/>
      <c r="BU35" s="14"/>
      <c r="BV35" s="10"/>
      <c r="BW35" s="10"/>
      <c r="BZ35" s="37"/>
      <c r="CA35" s="38"/>
      <c r="CB35" s="10"/>
      <c r="CC35" s="14"/>
      <c r="CD35" s="10"/>
      <c r="CE35" s="10"/>
    </row>
    <row r="36" spans="1:83" ht="42" customHeight="1" thickBot="1" x14ac:dyDescent="0.3">
      <c r="A36" s="53"/>
      <c r="B36" s="54"/>
      <c r="C36" s="54"/>
      <c r="D36" s="89"/>
      <c r="E36" s="98">
        <f ca="1">IF(A31="B",,IF(A31="C",,$AR32))</f>
        <v>0</v>
      </c>
      <c r="F36" s="90">
        <f ca="1">IF(A31="B",,IF(A31="C",,$AS32))</f>
        <v>0</v>
      </c>
      <c r="G36" s="99">
        <f ca="1">IF(A31="B",,IF(A31="C",,$AT32))</f>
        <v>0</v>
      </c>
      <c r="H36" s="59"/>
      <c r="I36" s="53"/>
      <c r="J36" s="54"/>
      <c r="K36" s="54"/>
      <c r="L36" s="89"/>
      <c r="M36" s="98">
        <f ca="1">IF(I31="B",,IF(I31="C",,$AR33))</f>
        <v>0</v>
      </c>
      <c r="N36" s="90">
        <f ca="1">IF(I31="B",,IF(I31="C",,$AS33))</f>
        <v>0</v>
      </c>
      <c r="O36" s="99">
        <f ca="1">IF(I31="B",,IF(I31="C",,$AT33))</f>
        <v>0</v>
      </c>
      <c r="P36" s="59"/>
      <c r="Q36" s="53"/>
      <c r="R36" s="54"/>
      <c r="S36" s="54"/>
      <c r="T36" s="89"/>
      <c r="U36" s="98">
        <f ca="1">IF(Q31="B",,IF(Q31="C",,$AR34))</f>
        <v>0</v>
      </c>
      <c r="V36" s="90">
        <f ca="1">IF(Q31="B",,IF(Q31="C",,$AS34))</f>
        <v>0</v>
      </c>
      <c r="W36" s="99">
        <f ca="1">IF(Q31="B",,IF(Q31="C",,$AT34))</f>
        <v>0</v>
      </c>
      <c r="X36" s="59"/>
      <c r="Y36" s="40"/>
      <c r="AB36" s="10">
        <f t="shared" si="35"/>
        <v>5</v>
      </c>
      <c r="AC36" s="80">
        <f t="shared" ca="1" si="36"/>
        <v>88</v>
      </c>
      <c r="AD36" s="81">
        <f t="shared" ca="1" si="31"/>
        <v>29</v>
      </c>
      <c r="AE36" s="82">
        <f t="shared" ca="1" si="37"/>
        <v>3</v>
      </c>
      <c r="AF36" s="83">
        <f t="shared" ca="1" si="38"/>
        <v>87</v>
      </c>
      <c r="AG36" s="80">
        <f t="shared" ca="1" si="39"/>
        <v>0</v>
      </c>
      <c r="AH36" s="80">
        <f t="shared" ca="1" si="32"/>
        <v>8</v>
      </c>
      <c r="AI36" s="80">
        <f t="shared" ca="1" si="33"/>
        <v>7</v>
      </c>
      <c r="AJ36" s="83">
        <f t="shared" ca="1" si="40"/>
        <v>1</v>
      </c>
      <c r="AK36" s="80">
        <f t="shared" ca="1" si="41"/>
        <v>0</v>
      </c>
      <c r="AL36" s="80">
        <f t="shared" ca="1" si="42"/>
        <v>1</v>
      </c>
      <c r="AM36" s="80">
        <f t="shared" ca="1" si="43"/>
        <v>6</v>
      </c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40"/>
      <c r="BJ36" s="12">
        <f t="shared" ca="1" si="0"/>
        <v>0.45192669170015232</v>
      </c>
      <c r="BK36" s="13">
        <f t="shared" ca="1" si="10"/>
        <v>51</v>
      </c>
      <c r="BL36" s="10"/>
      <c r="BM36" s="14">
        <v>36</v>
      </c>
      <c r="BN36" s="15">
        <v>46</v>
      </c>
      <c r="BO36" s="15">
        <v>20</v>
      </c>
      <c r="BP36" s="16"/>
      <c r="BQ36" s="10"/>
      <c r="BR36" s="37"/>
      <c r="BS36" s="38"/>
      <c r="BU36" s="14"/>
      <c r="BV36" s="10"/>
      <c r="BW36" s="10"/>
      <c r="BZ36" s="37"/>
      <c r="CA36" s="38"/>
      <c r="CB36" s="10"/>
      <c r="CC36" s="14"/>
      <c r="CD36" s="10"/>
      <c r="CE36" s="10"/>
    </row>
    <row r="37" spans="1:83" ht="42" customHeight="1" x14ac:dyDescent="0.25">
      <c r="A37" s="53"/>
      <c r="B37" s="40"/>
      <c r="C37" s="40"/>
      <c r="D37" s="100"/>
      <c r="E37" s="96"/>
      <c r="F37" s="96">
        <f ca="1">IF(A31="B",,IF(A31="C",,$AV32))</f>
        <v>0</v>
      </c>
      <c r="G37" s="96">
        <f ca="1">IF(A31="B",,IF(A31="C",,$AW32))</f>
        <v>0</v>
      </c>
      <c r="H37" s="101"/>
      <c r="I37" s="53"/>
      <c r="J37" s="40"/>
      <c r="K37" s="40"/>
      <c r="L37" s="100"/>
      <c r="M37" s="96"/>
      <c r="N37" s="96">
        <f ca="1">IF(I31="B",,IF(I31="C",,$AV33))</f>
        <v>0</v>
      </c>
      <c r="O37" s="96">
        <f ca="1">IF(I31="B",,IF(I31="C",,$AW33))</f>
        <v>0</v>
      </c>
      <c r="P37" s="101"/>
      <c r="Q37" s="53"/>
      <c r="R37" s="40"/>
      <c r="S37" s="40"/>
      <c r="T37" s="100"/>
      <c r="U37" s="96"/>
      <c r="V37" s="96">
        <f ca="1">IF(Q31="B",,IF(Q31="C",,$AV34))</f>
        <v>0</v>
      </c>
      <c r="W37" s="96">
        <f ca="1">IF(Q31="B",,IF(Q31="C",,$AW34))</f>
        <v>0</v>
      </c>
      <c r="X37" s="101"/>
      <c r="Y37" s="40"/>
      <c r="AB37" s="10">
        <f t="shared" si="35"/>
        <v>6</v>
      </c>
      <c r="AC37" s="80">
        <f t="shared" ca="1" si="36"/>
        <v>69</v>
      </c>
      <c r="AD37" s="81">
        <f t="shared" ca="1" si="31"/>
        <v>17</v>
      </c>
      <c r="AE37" s="82">
        <f t="shared" ca="1" si="37"/>
        <v>4</v>
      </c>
      <c r="AF37" s="83">
        <f t="shared" ca="1" si="38"/>
        <v>68</v>
      </c>
      <c r="AG37" s="80">
        <f t="shared" ca="1" si="39"/>
        <v>0</v>
      </c>
      <c r="AH37" s="80">
        <f t="shared" ca="1" si="32"/>
        <v>6</v>
      </c>
      <c r="AI37" s="80">
        <f t="shared" ca="1" si="33"/>
        <v>8</v>
      </c>
      <c r="AJ37" s="83">
        <f t="shared" ca="1" si="40"/>
        <v>1</v>
      </c>
      <c r="AK37" s="80">
        <f t="shared" ca="1" si="41"/>
        <v>0</v>
      </c>
      <c r="AL37" s="80">
        <f t="shared" ca="1" si="42"/>
        <v>1</v>
      </c>
      <c r="AM37" s="80">
        <f t="shared" ca="1" si="43"/>
        <v>5</v>
      </c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40"/>
      <c r="BJ37" s="12">
        <f t="shared" ca="1" si="0"/>
        <v>0.92147648012999417</v>
      </c>
      <c r="BK37" s="13">
        <f t="shared" ca="1" si="10"/>
        <v>6</v>
      </c>
      <c r="BL37" s="10"/>
      <c r="BM37" s="14">
        <v>37</v>
      </c>
      <c r="BN37" s="15">
        <v>47</v>
      </c>
      <c r="BO37" s="15">
        <v>20</v>
      </c>
      <c r="BP37" s="16"/>
      <c r="BQ37" s="10"/>
      <c r="BR37" s="37"/>
      <c r="BS37" s="38"/>
      <c r="BT37" s="10"/>
      <c r="BU37" s="14"/>
      <c r="BV37" s="10"/>
      <c r="BW37" s="10"/>
      <c r="BZ37" s="37"/>
      <c r="CA37" s="38"/>
      <c r="CB37" s="10"/>
      <c r="CC37" s="14"/>
      <c r="CD37" s="10"/>
      <c r="CE37" s="10"/>
    </row>
    <row r="38" spans="1:83" ht="15.95" customHeight="1" x14ac:dyDescent="0.25">
      <c r="A38" s="61"/>
      <c r="B38" s="62"/>
      <c r="C38" s="62"/>
      <c r="D38" s="62"/>
      <c r="E38" s="62"/>
      <c r="F38" s="62"/>
      <c r="G38" s="62"/>
      <c r="H38" s="63"/>
      <c r="I38" s="61"/>
      <c r="J38" s="62"/>
      <c r="K38" s="62"/>
      <c r="L38" s="62"/>
      <c r="M38" s="62"/>
      <c r="N38" s="62"/>
      <c r="O38" s="62"/>
      <c r="P38" s="63"/>
      <c r="Q38" s="61"/>
      <c r="R38" s="62"/>
      <c r="S38" s="62"/>
      <c r="T38" s="62"/>
      <c r="U38" s="62"/>
      <c r="V38" s="62"/>
      <c r="W38" s="62"/>
      <c r="X38" s="63"/>
      <c r="Y38" s="40"/>
      <c r="AB38" s="10">
        <f t="shared" si="35"/>
        <v>7</v>
      </c>
      <c r="AC38" s="80">
        <f t="shared" ca="1" si="36"/>
        <v>95</v>
      </c>
      <c r="AD38" s="81">
        <f t="shared" ca="1" si="31"/>
        <v>19</v>
      </c>
      <c r="AE38" s="82">
        <f t="shared" ca="1" si="37"/>
        <v>5</v>
      </c>
      <c r="AF38" s="83">
        <f t="shared" ca="1" si="38"/>
        <v>95</v>
      </c>
      <c r="AG38" s="80">
        <f t="shared" ca="1" si="39"/>
        <v>0</v>
      </c>
      <c r="AH38" s="80">
        <f t="shared" ca="1" si="32"/>
        <v>9</v>
      </c>
      <c r="AI38" s="80">
        <f t="shared" ca="1" si="33"/>
        <v>5</v>
      </c>
      <c r="AJ38" s="83">
        <f t="shared" ca="1" si="40"/>
        <v>0</v>
      </c>
      <c r="AK38" s="80">
        <f t="shared" ca="1" si="41"/>
        <v>0</v>
      </c>
      <c r="AL38" s="80">
        <f t="shared" ca="1" si="42"/>
        <v>0</v>
      </c>
      <c r="AM38" s="80">
        <f t="shared" ca="1" si="43"/>
        <v>0</v>
      </c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40"/>
      <c r="BJ38" s="12">
        <f t="shared" ca="1" si="0"/>
        <v>0.92216929649500134</v>
      </c>
      <c r="BK38" s="13">
        <f t="shared" ca="1" si="10"/>
        <v>5</v>
      </c>
      <c r="BL38" s="10"/>
      <c r="BM38" s="14">
        <v>38</v>
      </c>
      <c r="BN38" s="15">
        <v>48</v>
      </c>
      <c r="BO38" s="15">
        <v>20</v>
      </c>
      <c r="BP38" s="16"/>
      <c r="BQ38" s="10"/>
      <c r="BR38" s="37"/>
      <c r="BS38" s="38"/>
      <c r="BT38" s="10"/>
      <c r="BU38" s="14"/>
      <c r="BV38" s="10"/>
      <c r="BW38" s="10"/>
      <c r="BZ38" s="37"/>
      <c r="CA38" s="38"/>
      <c r="CB38" s="10"/>
      <c r="CC38" s="14"/>
      <c r="CD38" s="10"/>
      <c r="CE38" s="10"/>
    </row>
    <row r="39" spans="1:83" ht="15.95" customHeight="1" x14ac:dyDescent="0.25">
      <c r="A39" s="41" t="str">
        <f ca="1">$AO23</f>
        <v>C</v>
      </c>
      <c r="B39" s="42"/>
      <c r="C39" s="42"/>
      <c r="D39" s="42"/>
      <c r="E39" s="43"/>
      <c r="F39" s="43"/>
      <c r="G39" s="43"/>
      <c r="H39" s="44"/>
      <c r="I39" s="41" t="str">
        <f ca="1">$AO24</f>
        <v>C</v>
      </c>
      <c r="J39" s="42"/>
      <c r="K39" s="42"/>
      <c r="L39" s="42"/>
      <c r="M39" s="43"/>
      <c r="N39" s="43"/>
      <c r="O39" s="43"/>
      <c r="P39" s="44"/>
      <c r="Q39" s="41" t="str">
        <f ca="1">$AO25</f>
        <v>C</v>
      </c>
      <c r="R39" s="42"/>
      <c r="S39" s="42"/>
      <c r="T39" s="42"/>
      <c r="U39" s="43"/>
      <c r="V39" s="43"/>
      <c r="W39" s="43"/>
      <c r="X39" s="44"/>
      <c r="Y39" s="40"/>
      <c r="AB39" s="10">
        <f t="shared" si="35"/>
        <v>8</v>
      </c>
      <c r="AC39" s="80">
        <f t="shared" ca="1" si="36"/>
        <v>84</v>
      </c>
      <c r="AD39" s="81">
        <f t="shared" ca="1" si="31"/>
        <v>14</v>
      </c>
      <c r="AE39" s="82">
        <f t="shared" ca="1" si="37"/>
        <v>6</v>
      </c>
      <c r="AF39" s="83">
        <f t="shared" ca="1" si="38"/>
        <v>84</v>
      </c>
      <c r="AG39" s="80">
        <f t="shared" ca="1" si="39"/>
        <v>0</v>
      </c>
      <c r="AH39" s="80">
        <f t="shared" ca="1" si="32"/>
        <v>8</v>
      </c>
      <c r="AI39" s="80">
        <f t="shared" ca="1" si="33"/>
        <v>4</v>
      </c>
      <c r="AJ39" s="83">
        <f t="shared" ca="1" si="40"/>
        <v>0</v>
      </c>
      <c r="AK39" s="80">
        <f t="shared" ca="1" si="41"/>
        <v>0</v>
      </c>
      <c r="AL39" s="80">
        <f t="shared" ca="1" si="42"/>
        <v>0</v>
      </c>
      <c r="AM39" s="80">
        <f t="shared" ca="1" si="43"/>
        <v>4</v>
      </c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12">
        <f t="shared" ca="1" si="0"/>
        <v>0.23701176587147343</v>
      </c>
      <c r="BK39" s="13">
        <f t="shared" ca="1" si="10"/>
        <v>72</v>
      </c>
      <c r="BL39" s="10"/>
      <c r="BM39" s="14">
        <v>39</v>
      </c>
      <c r="BN39" s="15">
        <v>49</v>
      </c>
      <c r="BO39" s="15">
        <v>20</v>
      </c>
      <c r="BP39" s="16"/>
      <c r="BQ39" s="10"/>
      <c r="BR39" s="37"/>
      <c r="BS39" s="38"/>
      <c r="BT39" s="10"/>
      <c r="BU39" s="14"/>
      <c r="BV39" s="10"/>
      <c r="BW39" s="10"/>
      <c r="BZ39" s="37"/>
      <c r="CA39" s="38"/>
      <c r="CB39" s="10"/>
      <c r="CC39" s="14"/>
      <c r="CD39" s="10"/>
      <c r="CE39" s="10"/>
    </row>
    <row r="40" spans="1:83" ht="42" customHeight="1" thickBot="1" x14ac:dyDescent="0.3">
      <c r="A40" s="45" t="str">
        <f>A13</f>
        <v>④</v>
      </c>
      <c r="B40" s="46"/>
      <c r="C40" s="46"/>
      <c r="D40" s="77"/>
      <c r="E40" s="48"/>
      <c r="F40" s="79">
        <f ca="1">AL23</f>
        <v>4</v>
      </c>
      <c r="G40" s="79">
        <f ca="1">AM23</f>
        <v>0</v>
      </c>
      <c r="H40" s="50"/>
      <c r="I40" s="45" t="str">
        <f>I13</f>
        <v>⑤</v>
      </c>
      <c r="J40" s="46"/>
      <c r="K40" s="46"/>
      <c r="L40" s="77"/>
      <c r="M40" s="48"/>
      <c r="N40" s="79">
        <f ca="1">AL24</f>
        <v>3</v>
      </c>
      <c r="O40" s="79">
        <f ca="1">AM24</f>
        <v>0</v>
      </c>
      <c r="P40" s="92"/>
      <c r="Q40" s="45" t="str">
        <f>Q13</f>
        <v>⑥</v>
      </c>
      <c r="R40" s="46"/>
      <c r="S40" s="46"/>
      <c r="T40" s="77"/>
      <c r="U40" s="48"/>
      <c r="V40" s="79">
        <f ca="1">AL25</f>
        <v>4</v>
      </c>
      <c r="W40" s="79">
        <f ca="1">AM25</f>
        <v>0</v>
      </c>
      <c r="X40" s="92"/>
      <c r="Y40" s="51"/>
      <c r="Z40" s="40"/>
      <c r="AA40" s="40"/>
      <c r="AB40" s="10">
        <f t="shared" si="35"/>
        <v>9</v>
      </c>
      <c r="AC40" s="80">
        <f t="shared" ca="1" si="36"/>
        <v>88</v>
      </c>
      <c r="AD40" s="81">
        <f t="shared" ca="1" si="31"/>
        <v>22</v>
      </c>
      <c r="AE40" s="82">
        <f t="shared" ca="1" si="37"/>
        <v>4</v>
      </c>
      <c r="AF40" s="83">
        <f t="shared" ca="1" si="38"/>
        <v>88</v>
      </c>
      <c r="AG40" s="80">
        <f t="shared" ca="1" si="39"/>
        <v>0</v>
      </c>
      <c r="AH40" s="80">
        <f t="shared" ca="1" si="32"/>
        <v>8</v>
      </c>
      <c r="AI40" s="80">
        <f t="shared" ca="1" si="33"/>
        <v>8</v>
      </c>
      <c r="AJ40" s="83">
        <f t="shared" ca="1" si="40"/>
        <v>0</v>
      </c>
      <c r="AK40" s="80">
        <f t="shared" ca="1" si="41"/>
        <v>0</v>
      </c>
      <c r="AL40" s="80">
        <f t="shared" ca="1" si="42"/>
        <v>0</v>
      </c>
      <c r="AM40" s="80">
        <f t="shared" ca="1" si="43"/>
        <v>0</v>
      </c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12">
        <f t="shared" ca="1" si="0"/>
        <v>0.35154164636702778</v>
      </c>
      <c r="BK40" s="13">
        <f t="shared" ca="1" si="10"/>
        <v>61</v>
      </c>
      <c r="BL40" s="10"/>
      <c r="BM40" s="14">
        <v>40</v>
      </c>
      <c r="BN40" s="15">
        <v>11</v>
      </c>
      <c r="BO40" s="15">
        <v>30</v>
      </c>
      <c r="BP40" s="16"/>
      <c r="BQ40" s="10"/>
      <c r="BR40" s="37"/>
      <c r="BS40" s="38"/>
      <c r="BT40" s="10"/>
      <c r="BU40" s="14"/>
      <c r="BV40" s="10"/>
      <c r="BW40" s="10"/>
      <c r="BZ40" s="37"/>
      <c r="CA40" s="38"/>
      <c r="CB40" s="10"/>
      <c r="CC40" s="14"/>
      <c r="CD40" s="10"/>
      <c r="CE40" s="10"/>
    </row>
    <row r="41" spans="1:83" ht="45" customHeight="1" x14ac:dyDescent="0.25">
      <c r="A41" s="53"/>
      <c r="B41" s="54">
        <f t="shared" ref="B41:W41" ca="1" si="44">B14</f>
        <v>1</v>
      </c>
      <c r="C41" s="54">
        <f t="shared" ca="1" si="44"/>
        <v>2</v>
      </c>
      <c r="D41" s="88">
        <f t="shared" si="44"/>
        <v>0</v>
      </c>
      <c r="E41" s="55">
        <f t="shared" ca="1" si="44"/>
        <v>4</v>
      </c>
      <c r="F41" s="86">
        <f t="shared" ca="1" si="44"/>
        <v>8</v>
      </c>
      <c r="G41" s="87">
        <f t="shared" ca="1" si="44"/>
        <v>0</v>
      </c>
      <c r="H41" s="50">
        <f t="shared" si="44"/>
        <v>0</v>
      </c>
      <c r="I41" s="53"/>
      <c r="J41" s="54">
        <f t="shared" ca="1" si="44"/>
        <v>2</v>
      </c>
      <c r="K41" s="54">
        <f t="shared" ca="1" si="44"/>
        <v>9</v>
      </c>
      <c r="L41" s="88">
        <f t="shared" si="44"/>
        <v>0</v>
      </c>
      <c r="M41" s="55">
        <f t="shared" ca="1" si="44"/>
        <v>8</v>
      </c>
      <c r="N41" s="86">
        <f t="shared" ca="1" si="44"/>
        <v>8</v>
      </c>
      <c r="O41" s="87">
        <f t="shared" ca="1" si="44"/>
        <v>6</v>
      </c>
      <c r="P41" s="50">
        <f t="shared" si="44"/>
        <v>0</v>
      </c>
      <c r="Q41" s="53"/>
      <c r="R41" s="54">
        <f t="shared" ca="1" si="44"/>
        <v>1</v>
      </c>
      <c r="S41" s="54">
        <f t="shared" ca="1" si="44"/>
        <v>7</v>
      </c>
      <c r="T41" s="88">
        <f t="shared" si="44"/>
        <v>0</v>
      </c>
      <c r="U41" s="55">
        <f t="shared" ca="1" si="44"/>
        <v>6</v>
      </c>
      <c r="V41" s="86">
        <f t="shared" ca="1" si="44"/>
        <v>9</v>
      </c>
      <c r="W41" s="87">
        <f t="shared" ca="1" si="44"/>
        <v>5</v>
      </c>
      <c r="X41" s="50"/>
      <c r="Y41" s="51"/>
      <c r="AC41" s="40"/>
      <c r="AD41" s="75"/>
      <c r="AE41" s="40"/>
      <c r="AF41" s="40"/>
      <c r="AG41" s="40"/>
      <c r="AH41" s="40"/>
      <c r="AI41" s="40"/>
      <c r="AJ41" s="40"/>
      <c r="AK41" s="40"/>
      <c r="AL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12">
        <f t="shared" ca="1" si="0"/>
        <v>0.88087650210715718</v>
      </c>
      <c r="BK41" s="13">
        <f t="shared" ca="1" si="10"/>
        <v>9</v>
      </c>
      <c r="BL41" s="10"/>
      <c r="BM41" s="14">
        <v>41</v>
      </c>
      <c r="BN41" s="15">
        <v>12</v>
      </c>
      <c r="BO41" s="15">
        <v>30</v>
      </c>
      <c r="BP41" s="16"/>
      <c r="BQ41" s="10"/>
      <c r="BR41" s="37"/>
      <c r="BS41" s="38"/>
      <c r="BT41" s="10"/>
      <c r="BU41" s="14"/>
      <c r="BV41" s="10"/>
      <c r="BW41" s="10"/>
      <c r="BZ41" s="37"/>
      <c r="CA41" s="38"/>
      <c r="CB41" s="10"/>
      <c r="CC41" s="14"/>
      <c r="CD41" s="10"/>
      <c r="CE41" s="10"/>
    </row>
    <row r="42" spans="1:83" ht="42" customHeight="1" thickBot="1" x14ac:dyDescent="0.3">
      <c r="A42" s="53"/>
      <c r="B42" s="54"/>
      <c r="C42" s="54"/>
      <c r="D42" s="89"/>
      <c r="E42" s="90">
        <f ca="1">IF(A39="B",$AR35,$AH35)</f>
        <v>4</v>
      </c>
      <c r="F42" s="90">
        <f ca="1">IF(A39="B",$AS35,$AI35)</f>
        <v>8</v>
      </c>
      <c r="G42" s="91">
        <f ca="1">IF(A39="B",$AT35,)</f>
        <v>0</v>
      </c>
      <c r="H42" s="92"/>
      <c r="I42" s="53"/>
      <c r="J42" s="54"/>
      <c r="K42" s="54"/>
      <c r="L42" s="89"/>
      <c r="M42" s="90">
        <f ca="1">IF(I39="B",$AR36,$AH36)</f>
        <v>8</v>
      </c>
      <c r="N42" s="90">
        <f ca="1">IF(I39="B",$AS36,$AI36)</f>
        <v>7</v>
      </c>
      <c r="O42" s="91">
        <f ca="1">IF(I39="B",$AT36,)</f>
        <v>0</v>
      </c>
      <c r="P42" s="92"/>
      <c r="Q42" s="53"/>
      <c r="R42" s="54"/>
      <c r="S42" s="54"/>
      <c r="T42" s="89"/>
      <c r="U42" s="90">
        <f ca="1">IF(Q39="B",$AR37,$AH37)</f>
        <v>6</v>
      </c>
      <c r="V42" s="90">
        <f ca="1">IF(Q39="B",$AS37,$AI37)</f>
        <v>8</v>
      </c>
      <c r="W42" s="91">
        <f ca="1">IF(Q39="B",$AT37,)</f>
        <v>0</v>
      </c>
      <c r="X42" s="92"/>
      <c r="Y42" s="51"/>
      <c r="AC42" s="40" t="s">
        <v>55</v>
      </c>
      <c r="AD42" s="75"/>
      <c r="AE42" s="40"/>
      <c r="AF42" s="40"/>
      <c r="AN42" s="40"/>
      <c r="AO42" s="40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  <c r="BC42" s="65"/>
      <c r="BD42" s="65"/>
      <c r="BE42" s="65"/>
      <c r="BF42" s="65"/>
      <c r="BG42" s="65"/>
      <c r="BH42" s="65"/>
      <c r="BI42" s="65"/>
      <c r="BJ42" s="12">
        <f t="shared" ca="1" si="0"/>
        <v>0.12927563930347918</v>
      </c>
      <c r="BK42" s="13">
        <f t="shared" ca="1" si="10"/>
        <v>87</v>
      </c>
      <c r="BL42" s="10"/>
      <c r="BM42" s="14">
        <v>42</v>
      </c>
      <c r="BN42" s="15">
        <v>13</v>
      </c>
      <c r="BO42" s="15">
        <v>30</v>
      </c>
      <c r="BP42" s="16"/>
      <c r="BQ42" s="10"/>
      <c r="BR42" s="37"/>
      <c r="BS42" s="38"/>
      <c r="BT42" s="10"/>
      <c r="BU42" s="14"/>
      <c r="BV42" s="10"/>
      <c r="BW42" s="10"/>
      <c r="BZ42" s="37"/>
      <c r="CA42" s="38"/>
      <c r="CB42" s="10"/>
      <c r="CC42" s="14"/>
      <c r="CD42" s="10"/>
      <c r="CE42" s="10"/>
    </row>
    <row r="43" spans="1:83" ht="42" customHeight="1" x14ac:dyDescent="0.25">
      <c r="A43" s="53"/>
      <c r="B43" s="54"/>
      <c r="C43" s="54"/>
      <c r="D43" s="89"/>
      <c r="E43" s="96">
        <f ca="1">IF(A39="B",,$AK35)</f>
        <v>0</v>
      </c>
      <c r="F43" s="96">
        <f ca="1">IF(A39="B",$AV35,$AL35)</f>
        <v>0</v>
      </c>
      <c r="G43" s="97">
        <f ca="1">IF(A39="B",$AW35,$AM35)</f>
        <v>0</v>
      </c>
      <c r="H43" s="92"/>
      <c r="I43" s="53"/>
      <c r="J43" s="54"/>
      <c r="K43" s="54"/>
      <c r="L43" s="89"/>
      <c r="M43" s="96">
        <f ca="1">IF(I39="B",,$AK36)</f>
        <v>0</v>
      </c>
      <c r="N43" s="96">
        <f ca="1">IF(I39="B",$AV36,$AL36)</f>
        <v>1</v>
      </c>
      <c r="O43" s="97">
        <f ca="1">IF(I39="B",$AW36,$AM36)</f>
        <v>6</v>
      </c>
      <c r="P43" s="92"/>
      <c r="Q43" s="53"/>
      <c r="R43" s="54"/>
      <c r="S43" s="54"/>
      <c r="T43" s="89"/>
      <c r="U43" s="96">
        <f ca="1">IF(Q39="B",,$AK37)</f>
        <v>0</v>
      </c>
      <c r="V43" s="96">
        <f ca="1">IF(Q39="B",$AV37,$AL37)</f>
        <v>1</v>
      </c>
      <c r="W43" s="97">
        <f ca="1">IF(Q39="B",$AW37,$AM37)</f>
        <v>5</v>
      </c>
      <c r="X43" s="92"/>
      <c r="Y43" s="51"/>
      <c r="AC43" s="76" t="s">
        <v>56</v>
      </c>
      <c r="AD43" s="75" t="s">
        <v>3</v>
      </c>
      <c r="AE43" s="5" t="s">
        <v>48</v>
      </c>
      <c r="AF43" s="5" t="s">
        <v>49</v>
      </c>
      <c r="AG43" s="5" t="s">
        <v>50</v>
      </c>
      <c r="AH43" s="5" t="s">
        <v>51</v>
      </c>
      <c r="AI43" s="40" t="s">
        <v>57</v>
      </c>
      <c r="AJ43" s="76" t="s">
        <v>52</v>
      </c>
      <c r="AK43" s="76" t="s">
        <v>53</v>
      </c>
      <c r="AN43" s="40"/>
      <c r="AO43" s="40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12">
        <f t="shared" ca="1" si="0"/>
        <v>0.57517629609531051</v>
      </c>
      <c r="BK43" s="13">
        <f t="shared" ca="1" si="10"/>
        <v>40</v>
      </c>
      <c r="BL43" s="10"/>
      <c r="BM43" s="14">
        <v>43</v>
      </c>
      <c r="BN43" s="15">
        <v>14</v>
      </c>
      <c r="BO43" s="15">
        <v>30</v>
      </c>
      <c r="BP43" s="16"/>
      <c r="BQ43" s="10"/>
      <c r="BR43" s="37"/>
      <c r="BS43" s="38"/>
      <c r="BT43" s="10"/>
      <c r="BU43" s="14"/>
      <c r="BV43" s="10"/>
      <c r="BW43" s="10"/>
      <c r="BZ43" s="37"/>
      <c r="CA43" s="38"/>
      <c r="CB43" s="10"/>
      <c r="CC43" s="14"/>
      <c r="CD43" s="10"/>
      <c r="CE43" s="10"/>
    </row>
    <row r="44" spans="1:83" ht="42" customHeight="1" thickBot="1" x14ac:dyDescent="0.3">
      <c r="A44" s="53"/>
      <c r="B44" s="54"/>
      <c r="C44" s="54"/>
      <c r="D44" s="89"/>
      <c r="E44" s="98">
        <f ca="1">IF(A39="B",,IF(A39="C",,$AR35))</f>
        <v>0</v>
      </c>
      <c r="F44" s="90">
        <f ca="1">IF(A39="B",,IF(A39="C",,$AS35))</f>
        <v>0</v>
      </c>
      <c r="G44" s="99">
        <f ca="1">IF(A39="B",,IF(A39="C",,$AT35))</f>
        <v>0</v>
      </c>
      <c r="H44" s="59"/>
      <c r="I44" s="53"/>
      <c r="J44" s="54"/>
      <c r="K44" s="54"/>
      <c r="L44" s="89"/>
      <c r="M44" s="98">
        <f ca="1">IF(I39="B",,IF(I39="C",,$AR36))</f>
        <v>0</v>
      </c>
      <c r="N44" s="90">
        <f ca="1">IF(I39="B",,IF(I39="C",,$AS36))</f>
        <v>0</v>
      </c>
      <c r="O44" s="99">
        <f ca="1">IF(I39="B",,IF(I39="C",,$AT36))</f>
        <v>0</v>
      </c>
      <c r="P44" s="59"/>
      <c r="Q44" s="53"/>
      <c r="R44" s="54"/>
      <c r="S44" s="54"/>
      <c r="T44" s="89"/>
      <c r="U44" s="98">
        <f ca="1">IF(Q39="B",,IF(Q39="C",,$AR37))</f>
        <v>0</v>
      </c>
      <c r="V44" s="90">
        <f ca="1">IF(Q39="B",,IF(Q39="C",,$AS37))</f>
        <v>0</v>
      </c>
      <c r="W44" s="99">
        <f ca="1">IF(Q39="B",,IF(Q39="C",,$AT37))</f>
        <v>0</v>
      </c>
      <c r="X44" s="59"/>
      <c r="Y44" s="40"/>
      <c r="AB44" s="10">
        <f>AB32</f>
        <v>1</v>
      </c>
      <c r="AC44" s="80">
        <f ca="1">AJ32*10+AM32</f>
        <v>7</v>
      </c>
      <c r="AD44" s="82">
        <f ca="1">QUOTIENT(AC44,AD32)</f>
        <v>0</v>
      </c>
      <c r="AE44" s="83">
        <f ca="1">AD32*AD44</f>
        <v>0</v>
      </c>
      <c r="AF44" s="84">
        <f ca="1">MOD(ROUNDDOWN(AE44/100,0),10)</f>
        <v>0</v>
      </c>
      <c r="AG44" s="84">
        <f ca="1">MOD(ROUNDDOWN(AE44/10,0),10)</f>
        <v>0</v>
      </c>
      <c r="AH44" s="84">
        <f ca="1">MOD(AE44,10)</f>
        <v>0</v>
      </c>
      <c r="AI44" s="102">
        <f t="shared" ref="AI44:AI52" ca="1" si="45">MOD(AC44,AD32)</f>
        <v>7</v>
      </c>
      <c r="AJ44" s="84">
        <f ca="1">MOD(ROUNDDOWN(AI44/10,0),10)</f>
        <v>0</v>
      </c>
      <c r="AK44" s="84">
        <f ca="1">MOD(AI44,10)</f>
        <v>7</v>
      </c>
      <c r="AN44" s="40"/>
      <c r="AO44" s="40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12">
        <f t="shared" ca="1" si="0"/>
        <v>0.65134645700929816</v>
      </c>
      <c r="BK44" s="13">
        <f t="shared" ca="1" si="10"/>
        <v>31</v>
      </c>
      <c r="BL44" s="10"/>
      <c r="BM44" s="14">
        <v>44</v>
      </c>
      <c r="BN44" s="15">
        <v>15</v>
      </c>
      <c r="BO44" s="15">
        <v>30</v>
      </c>
      <c r="BP44" s="16"/>
      <c r="BQ44" s="10"/>
      <c r="BR44" s="37"/>
      <c r="BS44" s="38"/>
      <c r="BT44" s="10"/>
      <c r="BU44" s="14"/>
      <c r="BV44" s="10"/>
      <c r="BW44" s="10"/>
      <c r="BZ44" s="37"/>
      <c r="CA44" s="38"/>
      <c r="CB44" s="10"/>
      <c r="CC44" s="14"/>
      <c r="CD44" s="10"/>
      <c r="CE44" s="10"/>
    </row>
    <row r="45" spans="1:83" ht="42" customHeight="1" x14ac:dyDescent="0.25">
      <c r="A45" s="53"/>
      <c r="B45" s="40"/>
      <c r="C45" s="40"/>
      <c r="D45" s="100"/>
      <c r="E45" s="96"/>
      <c r="F45" s="96">
        <f ca="1">IF(A39="B",,IF(A39="C",,$AV35))</f>
        <v>0</v>
      </c>
      <c r="G45" s="96">
        <f ca="1">IF(A39="B",,IF(A39="C",,$AW35))</f>
        <v>0</v>
      </c>
      <c r="H45" s="101"/>
      <c r="I45" s="53"/>
      <c r="J45" s="40"/>
      <c r="K45" s="40"/>
      <c r="L45" s="100"/>
      <c r="M45" s="96"/>
      <c r="N45" s="96">
        <f ca="1">IF(I39="B",,IF(I39="C",,$AV36))</f>
        <v>0</v>
      </c>
      <c r="O45" s="96">
        <f ca="1">IF(I39="B",,IF(I39="C",,$AW36))</f>
        <v>0</v>
      </c>
      <c r="P45" s="101"/>
      <c r="Q45" s="53"/>
      <c r="R45" s="40"/>
      <c r="S45" s="40"/>
      <c r="T45" s="100"/>
      <c r="U45" s="96"/>
      <c r="V45" s="96">
        <f ca="1">IF(Q39="B",,IF(Q39="C",,$AV37))</f>
        <v>0</v>
      </c>
      <c r="W45" s="96">
        <f ca="1">IF(Q39="B",,IF(Q39="C",,$AW37))</f>
        <v>0</v>
      </c>
      <c r="X45" s="101"/>
      <c r="Y45" s="40"/>
      <c r="AB45" s="10">
        <f t="shared" ref="AB45:AB52" si="46">AB33</f>
        <v>2</v>
      </c>
      <c r="AC45" s="80">
        <f t="shared" ref="AC45:AC52" ca="1" si="47">AJ33*10+AM33</f>
        <v>12</v>
      </c>
      <c r="AD45" s="82">
        <f t="shared" ref="AD45:AD52" ca="1" si="48">QUOTIENT(AC45,AD33)</f>
        <v>0</v>
      </c>
      <c r="AE45" s="83">
        <f t="shared" ref="AE45:AE52" ca="1" si="49">AD33*AD45</f>
        <v>0</v>
      </c>
      <c r="AF45" s="80">
        <f t="shared" ref="AF45:AF52" ca="1" si="50">MOD(ROUNDDOWN(AE45/100,0),10)</f>
        <v>0</v>
      </c>
      <c r="AG45" s="80">
        <f t="shared" ref="AG45:AG52" ca="1" si="51">MOD(ROUNDDOWN(AE45/10,0),10)</f>
        <v>0</v>
      </c>
      <c r="AH45" s="80">
        <f t="shared" ref="AH45:AH52" ca="1" si="52">MOD(AE45,10)</f>
        <v>0</v>
      </c>
      <c r="AI45" s="102">
        <f t="shared" ca="1" si="45"/>
        <v>12</v>
      </c>
      <c r="AJ45" s="80">
        <f t="shared" ref="AJ45:AJ52" ca="1" si="53">MOD(ROUNDDOWN(AI45/10,0),10)</f>
        <v>1</v>
      </c>
      <c r="AK45" s="80">
        <f t="shared" ref="AK45:AK52" ca="1" si="54">MOD(AI45,10)</f>
        <v>2</v>
      </c>
      <c r="AN45" s="40"/>
      <c r="AO45" s="40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  <c r="BC45" s="65"/>
      <c r="BD45" s="65"/>
      <c r="BE45" s="65"/>
      <c r="BF45" s="65"/>
      <c r="BG45" s="65"/>
      <c r="BH45" s="65"/>
      <c r="BI45" s="65"/>
      <c r="BJ45" s="12">
        <f t="shared" ca="1" si="0"/>
        <v>0.17692745333081372</v>
      </c>
      <c r="BK45" s="13">
        <f t="shared" ca="1" si="10"/>
        <v>82</v>
      </c>
      <c r="BL45" s="10"/>
      <c r="BM45" s="14">
        <v>45</v>
      </c>
      <c r="BN45" s="15">
        <v>16</v>
      </c>
      <c r="BO45" s="15">
        <v>30</v>
      </c>
      <c r="BP45" s="16"/>
      <c r="BQ45" s="10"/>
      <c r="BR45" s="37"/>
      <c r="BS45" s="38"/>
      <c r="BT45" s="10"/>
      <c r="BU45" s="14"/>
      <c r="BV45" s="10"/>
      <c r="BW45" s="10"/>
      <c r="BZ45" s="37"/>
      <c r="CA45" s="38"/>
      <c r="CB45" s="10"/>
      <c r="CC45" s="14"/>
      <c r="CD45" s="10"/>
      <c r="CE45" s="10"/>
    </row>
    <row r="46" spans="1:83" ht="15.95" customHeight="1" x14ac:dyDescent="0.25">
      <c r="A46" s="61"/>
      <c r="B46" s="62"/>
      <c r="C46" s="62"/>
      <c r="D46" s="62"/>
      <c r="E46" s="62"/>
      <c r="F46" s="62"/>
      <c r="G46" s="62"/>
      <c r="H46" s="63"/>
      <c r="I46" s="61"/>
      <c r="J46" s="62"/>
      <c r="K46" s="62"/>
      <c r="L46" s="62"/>
      <c r="M46" s="62"/>
      <c r="N46" s="62"/>
      <c r="O46" s="62"/>
      <c r="P46" s="63"/>
      <c r="Q46" s="61"/>
      <c r="R46" s="62"/>
      <c r="S46" s="62"/>
      <c r="T46" s="62"/>
      <c r="U46" s="62"/>
      <c r="V46" s="62"/>
      <c r="W46" s="62"/>
      <c r="X46" s="63"/>
      <c r="Y46" s="40"/>
      <c r="AB46" s="10">
        <f t="shared" si="46"/>
        <v>3</v>
      </c>
      <c r="AC46" s="30">
        <f t="shared" ca="1" si="47"/>
        <v>0</v>
      </c>
      <c r="AD46" s="94">
        <f t="shared" ca="1" si="48"/>
        <v>0</v>
      </c>
      <c r="AE46" s="95">
        <f t="shared" ca="1" si="49"/>
        <v>0</v>
      </c>
      <c r="AF46" s="30">
        <f t="shared" ca="1" si="50"/>
        <v>0</v>
      </c>
      <c r="AG46" s="30">
        <f t="shared" ca="1" si="51"/>
        <v>0</v>
      </c>
      <c r="AH46" s="30">
        <f t="shared" ca="1" si="52"/>
        <v>0</v>
      </c>
      <c r="AI46" s="103">
        <f ca="1">MOD(AC46,AD34)</f>
        <v>0</v>
      </c>
      <c r="AJ46" s="30">
        <f ca="1">MOD(ROUNDDOWN(AI46/10,0),10)</f>
        <v>0</v>
      </c>
      <c r="AK46" s="30">
        <f t="shared" ca="1" si="54"/>
        <v>0</v>
      </c>
      <c r="AN46" s="40"/>
      <c r="AO46" s="40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  <c r="BC46" s="65"/>
      <c r="BD46" s="65"/>
      <c r="BE46" s="65"/>
      <c r="BF46" s="65"/>
      <c r="BG46" s="65"/>
      <c r="BH46" s="65"/>
      <c r="BI46" s="65"/>
      <c r="BJ46" s="12">
        <f t="shared" ca="1" si="0"/>
        <v>0.48976731985997046</v>
      </c>
      <c r="BK46" s="13">
        <f t="shared" ca="1" si="10"/>
        <v>49</v>
      </c>
      <c r="BL46" s="5"/>
      <c r="BM46" s="14">
        <v>46</v>
      </c>
      <c r="BN46" s="15">
        <v>17</v>
      </c>
      <c r="BO46" s="15">
        <v>30</v>
      </c>
      <c r="BP46" s="10"/>
      <c r="BQ46" s="10"/>
      <c r="BR46" s="37"/>
      <c r="BS46" s="38"/>
      <c r="BU46" s="14"/>
      <c r="BV46" s="10"/>
      <c r="BW46" s="10"/>
      <c r="BZ46" s="37"/>
      <c r="CA46" s="38"/>
      <c r="CC46" s="14"/>
      <c r="CD46" s="10"/>
      <c r="CE46" s="10"/>
    </row>
    <row r="47" spans="1:83" ht="15.95" customHeight="1" x14ac:dyDescent="0.25">
      <c r="A47" s="41" t="str">
        <f ca="1">$AO26</f>
        <v>C</v>
      </c>
      <c r="B47" s="42"/>
      <c r="C47" s="42"/>
      <c r="D47" s="42"/>
      <c r="E47" s="43"/>
      <c r="F47" s="43"/>
      <c r="G47" s="43"/>
      <c r="H47" s="44"/>
      <c r="I47" s="41" t="str">
        <f ca="1">$AO27</f>
        <v>C</v>
      </c>
      <c r="J47" s="42"/>
      <c r="K47" s="42"/>
      <c r="L47" s="42"/>
      <c r="M47" s="43"/>
      <c r="N47" s="43"/>
      <c r="O47" s="43"/>
      <c r="P47" s="44"/>
      <c r="Q47" s="41" t="str">
        <f ca="1">$AO28</f>
        <v>C</v>
      </c>
      <c r="R47" s="42"/>
      <c r="S47" s="42"/>
      <c r="T47" s="42"/>
      <c r="U47" s="43"/>
      <c r="V47" s="43"/>
      <c r="W47" s="43"/>
      <c r="X47" s="44"/>
      <c r="Y47" s="40"/>
      <c r="AB47" s="10">
        <f t="shared" si="46"/>
        <v>4</v>
      </c>
      <c r="AC47" s="80">
        <f t="shared" ca="1" si="47"/>
        <v>0</v>
      </c>
      <c r="AD47" s="82">
        <f t="shared" ca="1" si="48"/>
        <v>0</v>
      </c>
      <c r="AE47" s="83">
        <f t="shared" ca="1" si="49"/>
        <v>0</v>
      </c>
      <c r="AF47" s="80">
        <f t="shared" ca="1" si="50"/>
        <v>0</v>
      </c>
      <c r="AG47" s="80">
        <f t="shared" ca="1" si="51"/>
        <v>0</v>
      </c>
      <c r="AH47" s="80">
        <f t="shared" ca="1" si="52"/>
        <v>0</v>
      </c>
      <c r="AI47" s="102">
        <f t="shared" ca="1" si="45"/>
        <v>0</v>
      </c>
      <c r="AJ47" s="80">
        <f t="shared" ca="1" si="53"/>
        <v>0</v>
      </c>
      <c r="AK47" s="80">
        <f t="shared" ca="1" si="54"/>
        <v>0</v>
      </c>
      <c r="AN47" s="40"/>
      <c r="AO47" s="40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  <c r="BC47" s="65"/>
      <c r="BD47" s="65"/>
      <c r="BE47" s="65"/>
      <c r="BF47" s="65"/>
      <c r="BG47" s="65"/>
      <c r="BH47" s="65"/>
      <c r="BI47" s="65"/>
      <c r="BJ47" s="12">
        <f t="shared" ca="1" si="0"/>
        <v>0.24150662553101543</v>
      </c>
      <c r="BK47" s="13">
        <f t="shared" ca="1" si="10"/>
        <v>70</v>
      </c>
      <c r="BL47" s="5"/>
      <c r="BM47" s="14">
        <v>47</v>
      </c>
      <c r="BN47" s="15">
        <v>18</v>
      </c>
      <c r="BO47" s="15">
        <v>30</v>
      </c>
      <c r="BP47" s="10"/>
      <c r="BQ47" s="10"/>
      <c r="BR47" s="37"/>
      <c r="BS47" s="38"/>
      <c r="BU47" s="14"/>
      <c r="BV47" s="10"/>
      <c r="BW47" s="10"/>
      <c r="BZ47" s="37"/>
      <c r="CA47" s="38"/>
      <c r="CC47" s="14"/>
      <c r="CD47" s="10"/>
      <c r="CE47" s="10"/>
    </row>
    <row r="48" spans="1:83" ht="42" customHeight="1" thickBot="1" x14ac:dyDescent="0.3">
      <c r="A48" s="45" t="str">
        <f>A21</f>
        <v>⑦</v>
      </c>
      <c r="B48" s="46"/>
      <c r="C48" s="46"/>
      <c r="D48" s="77"/>
      <c r="E48" s="48"/>
      <c r="F48" s="79">
        <f ca="1">AL26</f>
        <v>5</v>
      </c>
      <c r="G48" s="79">
        <f ca="1">AM26</f>
        <v>0</v>
      </c>
      <c r="H48" s="50"/>
      <c r="I48" s="45" t="str">
        <f>I21</f>
        <v>⑧</v>
      </c>
      <c r="J48" s="46"/>
      <c r="K48" s="46"/>
      <c r="L48" s="77"/>
      <c r="M48" s="48"/>
      <c r="N48" s="79">
        <f ca="1">AL27</f>
        <v>6</v>
      </c>
      <c r="O48" s="79">
        <f ca="1">AM27</f>
        <v>0</v>
      </c>
      <c r="P48" s="50"/>
      <c r="Q48" s="45" t="str">
        <f>Q21</f>
        <v>⑨</v>
      </c>
      <c r="R48" s="46"/>
      <c r="S48" s="46"/>
      <c r="T48" s="77"/>
      <c r="U48" s="48"/>
      <c r="V48" s="79">
        <f ca="1">AL28</f>
        <v>4</v>
      </c>
      <c r="W48" s="79">
        <f ca="1">AM28</f>
        <v>0</v>
      </c>
      <c r="X48" s="92"/>
      <c r="Y48" s="51"/>
      <c r="AB48" s="10">
        <f t="shared" si="46"/>
        <v>5</v>
      </c>
      <c r="AC48" s="80">
        <f t="shared" ca="1" si="47"/>
        <v>16</v>
      </c>
      <c r="AD48" s="82">
        <f t="shared" ca="1" si="48"/>
        <v>0</v>
      </c>
      <c r="AE48" s="83">
        <f t="shared" ca="1" si="49"/>
        <v>0</v>
      </c>
      <c r="AF48" s="80">
        <f t="shared" ca="1" si="50"/>
        <v>0</v>
      </c>
      <c r="AG48" s="80">
        <f t="shared" ca="1" si="51"/>
        <v>0</v>
      </c>
      <c r="AH48" s="80">
        <f t="shared" ca="1" si="52"/>
        <v>0</v>
      </c>
      <c r="AI48" s="102">
        <f t="shared" ca="1" si="45"/>
        <v>16</v>
      </c>
      <c r="AJ48" s="80">
        <f t="shared" ca="1" si="53"/>
        <v>1</v>
      </c>
      <c r="AK48" s="80">
        <f t="shared" ca="1" si="54"/>
        <v>6</v>
      </c>
      <c r="AN48" s="40"/>
      <c r="AO48" s="10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  <c r="BC48" s="65"/>
      <c r="BD48" s="65"/>
      <c r="BE48" s="65"/>
      <c r="BF48" s="65"/>
      <c r="BG48" s="65"/>
      <c r="BH48" s="65"/>
      <c r="BI48" s="65"/>
      <c r="BJ48" s="12">
        <f t="shared" ca="1" si="0"/>
        <v>0.2049030419336263</v>
      </c>
      <c r="BK48" s="13">
        <f t="shared" ca="1" si="10"/>
        <v>77</v>
      </c>
      <c r="BL48" s="5"/>
      <c r="BM48" s="14">
        <v>48</v>
      </c>
      <c r="BN48" s="15">
        <v>19</v>
      </c>
      <c r="BO48" s="15">
        <v>30</v>
      </c>
      <c r="BP48" s="10"/>
      <c r="BQ48" s="10"/>
      <c r="BR48" s="37"/>
      <c r="BS48" s="38"/>
      <c r="BU48" s="14"/>
      <c r="BV48" s="10"/>
      <c r="BW48" s="10"/>
      <c r="BZ48" s="37"/>
      <c r="CA48" s="38"/>
      <c r="CC48" s="14"/>
      <c r="CD48" s="10"/>
      <c r="CE48" s="10"/>
    </row>
    <row r="49" spans="1:83" ht="45" customHeight="1" x14ac:dyDescent="0.25">
      <c r="A49" s="53"/>
      <c r="B49" s="54">
        <f t="shared" ref="B49:W49" ca="1" si="55">B22</f>
        <v>1</v>
      </c>
      <c r="C49" s="54">
        <f t="shared" ca="1" si="55"/>
        <v>9</v>
      </c>
      <c r="D49" s="88">
        <f t="shared" si="55"/>
        <v>0</v>
      </c>
      <c r="E49" s="55">
        <f t="shared" ca="1" si="55"/>
        <v>9</v>
      </c>
      <c r="F49" s="86">
        <f t="shared" ca="1" si="55"/>
        <v>5</v>
      </c>
      <c r="G49" s="87">
        <f t="shared" ca="1" si="55"/>
        <v>0</v>
      </c>
      <c r="H49" s="50">
        <f t="shared" si="55"/>
        <v>0</v>
      </c>
      <c r="I49" s="53"/>
      <c r="J49" s="54">
        <f t="shared" ca="1" si="55"/>
        <v>1</v>
      </c>
      <c r="K49" s="54">
        <f t="shared" ca="1" si="55"/>
        <v>4</v>
      </c>
      <c r="L49" s="88">
        <f t="shared" si="55"/>
        <v>0</v>
      </c>
      <c r="M49" s="55">
        <f t="shared" ca="1" si="55"/>
        <v>8</v>
      </c>
      <c r="N49" s="86">
        <f t="shared" ca="1" si="55"/>
        <v>4</v>
      </c>
      <c r="O49" s="87">
        <f t="shared" ca="1" si="55"/>
        <v>4</v>
      </c>
      <c r="P49" s="50">
        <f t="shared" si="55"/>
        <v>0</v>
      </c>
      <c r="Q49" s="53"/>
      <c r="R49" s="54">
        <f t="shared" ca="1" si="55"/>
        <v>2</v>
      </c>
      <c r="S49" s="54">
        <f t="shared" ca="1" si="55"/>
        <v>2</v>
      </c>
      <c r="T49" s="88">
        <f t="shared" si="55"/>
        <v>0</v>
      </c>
      <c r="U49" s="55">
        <f t="shared" ca="1" si="55"/>
        <v>8</v>
      </c>
      <c r="V49" s="86">
        <f t="shared" ca="1" si="55"/>
        <v>8</v>
      </c>
      <c r="W49" s="87">
        <f t="shared" ca="1" si="55"/>
        <v>0</v>
      </c>
      <c r="X49" s="50"/>
      <c r="Y49" s="51"/>
      <c r="AB49" s="10">
        <f t="shared" si="46"/>
        <v>6</v>
      </c>
      <c r="AC49" s="80">
        <f t="shared" ca="1" si="47"/>
        <v>15</v>
      </c>
      <c r="AD49" s="82">
        <f t="shared" ca="1" si="48"/>
        <v>0</v>
      </c>
      <c r="AE49" s="83">
        <f t="shared" ca="1" si="49"/>
        <v>0</v>
      </c>
      <c r="AF49" s="80">
        <f t="shared" ca="1" si="50"/>
        <v>0</v>
      </c>
      <c r="AG49" s="80">
        <f t="shared" ca="1" si="51"/>
        <v>0</v>
      </c>
      <c r="AH49" s="80">
        <f t="shared" ca="1" si="52"/>
        <v>0</v>
      </c>
      <c r="AI49" s="102">
        <f t="shared" ca="1" si="45"/>
        <v>15</v>
      </c>
      <c r="AJ49" s="80">
        <f t="shared" ca="1" si="53"/>
        <v>1</v>
      </c>
      <c r="AK49" s="80">
        <f t="shared" ca="1" si="54"/>
        <v>5</v>
      </c>
      <c r="AN49" s="40"/>
      <c r="AO49" s="10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  <c r="BC49" s="65"/>
      <c r="BD49" s="65"/>
      <c r="BE49" s="65"/>
      <c r="BF49" s="65"/>
      <c r="BG49" s="65"/>
      <c r="BH49" s="65"/>
      <c r="BI49" s="65"/>
      <c r="BJ49" s="12">
        <f t="shared" ca="1" si="0"/>
        <v>0.58132019457716999</v>
      </c>
      <c r="BK49" s="13">
        <f t="shared" ca="1" si="10"/>
        <v>39</v>
      </c>
      <c r="BL49" s="5"/>
      <c r="BM49" s="14">
        <v>49</v>
      </c>
      <c r="BN49" s="15">
        <v>20</v>
      </c>
      <c r="BO49" s="15">
        <v>30</v>
      </c>
      <c r="BP49" s="10"/>
      <c r="BQ49" s="10"/>
      <c r="BR49" s="37"/>
      <c r="BS49" s="38"/>
      <c r="BU49" s="14"/>
      <c r="BV49" s="10"/>
      <c r="BW49" s="10"/>
      <c r="BZ49" s="37"/>
      <c r="CA49" s="38"/>
      <c r="CC49" s="14"/>
      <c r="CD49" s="10"/>
      <c r="CE49" s="10"/>
    </row>
    <row r="50" spans="1:83" ht="42" customHeight="1" thickBot="1" x14ac:dyDescent="0.3">
      <c r="A50" s="53"/>
      <c r="B50" s="54"/>
      <c r="C50" s="54"/>
      <c r="D50" s="89"/>
      <c r="E50" s="90">
        <f ca="1">IF(A47="B",$AR38,$AH38)</f>
        <v>9</v>
      </c>
      <c r="F50" s="90">
        <f ca="1">IF(A47="B",$AS38,$AI38)</f>
        <v>5</v>
      </c>
      <c r="G50" s="91">
        <f ca="1">IF(A47="B",$AT38,)</f>
        <v>0</v>
      </c>
      <c r="H50" s="92"/>
      <c r="I50" s="53"/>
      <c r="J50" s="54"/>
      <c r="K50" s="54"/>
      <c r="L50" s="89"/>
      <c r="M50" s="90">
        <f ca="1">IF(I47="B",$AR39,$AH39)</f>
        <v>8</v>
      </c>
      <c r="N50" s="90">
        <f ca="1">IF(I47="B",$AS39,$AI39)</f>
        <v>4</v>
      </c>
      <c r="O50" s="91">
        <f ca="1">IF(I47="B",$AT39,)</f>
        <v>0</v>
      </c>
      <c r="P50" s="92"/>
      <c r="Q50" s="53"/>
      <c r="R50" s="54"/>
      <c r="S50" s="54"/>
      <c r="T50" s="89"/>
      <c r="U50" s="90">
        <f ca="1">IF(Q47="B",$AR40,$AH40)</f>
        <v>8</v>
      </c>
      <c r="V50" s="90">
        <f ca="1">IF(Q47="B",$AS40,$AI40)</f>
        <v>8</v>
      </c>
      <c r="W50" s="91">
        <f ca="1">IF(Q47="B",$AT40,)</f>
        <v>0</v>
      </c>
      <c r="X50" s="92"/>
      <c r="Y50" s="51"/>
      <c r="Z50" s="40"/>
      <c r="AA50" s="40"/>
      <c r="AB50" s="10">
        <f t="shared" si="46"/>
        <v>7</v>
      </c>
      <c r="AC50" s="80">
        <f t="shared" ca="1" si="47"/>
        <v>0</v>
      </c>
      <c r="AD50" s="82">
        <f t="shared" ca="1" si="48"/>
        <v>0</v>
      </c>
      <c r="AE50" s="83">
        <f t="shared" ca="1" si="49"/>
        <v>0</v>
      </c>
      <c r="AF50" s="80">
        <f t="shared" ca="1" si="50"/>
        <v>0</v>
      </c>
      <c r="AG50" s="80">
        <f t="shared" ca="1" si="51"/>
        <v>0</v>
      </c>
      <c r="AH50" s="80">
        <f t="shared" ca="1" si="52"/>
        <v>0</v>
      </c>
      <c r="AI50" s="102">
        <f t="shared" ca="1" si="45"/>
        <v>0</v>
      </c>
      <c r="AJ50" s="80">
        <f t="shared" ca="1" si="53"/>
        <v>0</v>
      </c>
      <c r="AK50" s="80">
        <f t="shared" ca="1" si="54"/>
        <v>0</v>
      </c>
      <c r="AN50" s="40"/>
      <c r="AO50" s="10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5"/>
      <c r="BE50" s="65"/>
      <c r="BF50" s="65"/>
      <c r="BG50" s="65"/>
      <c r="BH50" s="65"/>
      <c r="BI50" s="65"/>
      <c r="BJ50" s="12">
        <f t="shared" ca="1" si="0"/>
        <v>0.66903207309425761</v>
      </c>
      <c r="BK50" s="13">
        <f t="shared" ca="1" si="10"/>
        <v>29</v>
      </c>
      <c r="BL50" s="5"/>
      <c r="BM50" s="14">
        <v>50</v>
      </c>
      <c r="BN50" s="15">
        <v>21</v>
      </c>
      <c r="BO50" s="15">
        <v>30</v>
      </c>
      <c r="BP50" s="10"/>
      <c r="BQ50" s="10"/>
      <c r="BR50" s="37"/>
      <c r="BS50" s="38"/>
      <c r="BU50" s="14"/>
      <c r="BV50" s="10"/>
      <c r="BW50" s="10"/>
      <c r="BZ50" s="37"/>
      <c r="CA50" s="38"/>
      <c r="CC50" s="14"/>
      <c r="CD50" s="10"/>
      <c r="CE50" s="10"/>
    </row>
    <row r="51" spans="1:83" ht="42" customHeight="1" x14ac:dyDescent="0.25">
      <c r="A51" s="53"/>
      <c r="B51" s="54"/>
      <c r="C51" s="54"/>
      <c r="D51" s="89"/>
      <c r="E51" s="96">
        <f ca="1">IF(A47="B",,$AK38)</f>
        <v>0</v>
      </c>
      <c r="F51" s="96">
        <f ca="1">IF(A47="B",$AV38,$AL38)</f>
        <v>0</v>
      </c>
      <c r="G51" s="97">
        <f ca="1">IF(A47="B",$AW38,$AM38)</f>
        <v>0</v>
      </c>
      <c r="H51" s="92"/>
      <c r="I51" s="53"/>
      <c r="J51" s="54"/>
      <c r="K51" s="54"/>
      <c r="L51" s="89"/>
      <c r="M51" s="96">
        <f ca="1">IF(I47="B",,$AK39)</f>
        <v>0</v>
      </c>
      <c r="N51" s="96">
        <f ca="1">IF(I47="B",$AV39,$AL39)</f>
        <v>0</v>
      </c>
      <c r="O51" s="97">
        <f ca="1">IF(I47="B",$AW39,$AM39)</f>
        <v>4</v>
      </c>
      <c r="P51" s="92"/>
      <c r="Q51" s="53"/>
      <c r="R51" s="54"/>
      <c r="S51" s="54"/>
      <c r="T51" s="89"/>
      <c r="U51" s="96">
        <f ca="1">IF(Q47="B",,$AK40)</f>
        <v>0</v>
      </c>
      <c r="V51" s="96">
        <f ca="1">IF(Q47="B",$AV40,$AL40)</f>
        <v>0</v>
      </c>
      <c r="W51" s="97">
        <f ca="1">IF(Q47="B",$AW40,$AM40)</f>
        <v>0</v>
      </c>
      <c r="X51" s="92"/>
      <c r="Y51" s="51"/>
      <c r="AB51" s="10">
        <f t="shared" si="46"/>
        <v>8</v>
      </c>
      <c r="AC51" s="80">
        <f t="shared" ca="1" si="47"/>
        <v>4</v>
      </c>
      <c r="AD51" s="82">
        <f t="shared" ca="1" si="48"/>
        <v>0</v>
      </c>
      <c r="AE51" s="83">
        <f t="shared" ca="1" si="49"/>
        <v>0</v>
      </c>
      <c r="AF51" s="80">
        <f t="shared" ca="1" si="50"/>
        <v>0</v>
      </c>
      <c r="AG51" s="80">
        <f t="shared" ca="1" si="51"/>
        <v>0</v>
      </c>
      <c r="AH51" s="80">
        <f t="shared" ca="1" si="52"/>
        <v>0</v>
      </c>
      <c r="AI51" s="102">
        <f t="shared" ca="1" si="45"/>
        <v>4</v>
      </c>
      <c r="AJ51" s="80">
        <f t="shared" ca="1" si="53"/>
        <v>0</v>
      </c>
      <c r="AK51" s="80">
        <f t="shared" ca="1" si="54"/>
        <v>4</v>
      </c>
      <c r="AM51" s="40"/>
      <c r="AN51" s="40"/>
      <c r="AO51" s="1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12">
        <f t="shared" ca="1" si="0"/>
        <v>0.37660906318741738</v>
      </c>
      <c r="BK51" s="13">
        <f t="shared" ca="1" si="10"/>
        <v>57</v>
      </c>
      <c r="BL51" s="5"/>
      <c r="BM51" s="14">
        <v>51</v>
      </c>
      <c r="BN51" s="15">
        <v>22</v>
      </c>
      <c r="BO51" s="15">
        <v>30</v>
      </c>
      <c r="BP51" s="10"/>
      <c r="BQ51" s="10"/>
      <c r="BR51" s="37"/>
      <c r="BS51" s="38"/>
      <c r="BU51" s="14"/>
      <c r="BV51" s="10"/>
      <c r="BW51" s="10"/>
      <c r="BZ51" s="37"/>
      <c r="CA51" s="38"/>
      <c r="CC51" s="14"/>
      <c r="CD51" s="10"/>
      <c r="CE51" s="10"/>
    </row>
    <row r="52" spans="1:83" ht="42" customHeight="1" thickBot="1" x14ac:dyDescent="0.3">
      <c r="A52" s="53"/>
      <c r="B52" s="54"/>
      <c r="C52" s="54"/>
      <c r="D52" s="89"/>
      <c r="E52" s="98">
        <f ca="1">IF(A47="B",,IF(A47="C",,$AR38))</f>
        <v>0</v>
      </c>
      <c r="F52" s="90">
        <f ca="1">IF(A47="B",,IF(A47="C",,$AS38))</f>
        <v>0</v>
      </c>
      <c r="G52" s="99">
        <f ca="1">IF(A47="B",,IF(A47="C",,$AT38))</f>
        <v>0</v>
      </c>
      <c r="H52" s="59"/>
      <c r="I52" s="53"/>
      <c r="J52" s="54"/>
      <c r="K52" s="54"/>
      <c r="L52" s="89"/>
      <c r="M52" s="98">
        <f ca="1">IF(I47="B",,IF(I47="C",,$AR39))</f>
        <v>0</v>
      </c>
      <c r="N52" s="90">
        <f ca="1">IF(I47="B",,IF(I47="C",,$AS39))</f>
        <v>0</v>
      </c>
      <c r="O52" s="99">
        <f ca="1">IF(I47="B",,IF(I47="C",,$AT39))</f>
        <v>0</v>
      </c>
      <c r="P52" s="59"/>
      <c r="Q52" s="53"/>
      <c r="R52" s="54"/>
      <c r="S52" s="54"/>
      <c r="T52" s="89"/>
      <c r="U52" s="98">
        <f ca="1">IF(Q47="B",,IF(Q47="C",,$AR40))</f>
        <v>0</v>
      </c>
      <c r="V52" s="90">
        <f ca="1">IF(Q47="B",,IF(Q47="C",,$AS40))</f>
        <v>0</v>
      </c>
      <c r="W52" s="99">
        <f ca="1">IF(Q47="B",,IF(Q47="C",,$AT40))</f>
        <v>0</v>
      </c>
      <c r="X52" s="59"/>
      <c r="Y52" s="40"/>
      <c r="AB52" s="10">
        <f t="shared" si="46"/>
        <v>9</v>
      </c>
      <c r="AC52" s="80">
        <f t="shared" ca="1" si="47"/>
        <v>0</v>
      </c>
      <c r="AD52" s="82">
        <f t="shared" ca="1" si="48"/>
        <v>0</v>
      </c>
      <c r="AE52" s="83">
        <f t="shared" ca="1" si="49"/>
        <v>0</v>
      </c>
      <c r="AF52" s="80">
        <f t="shared" ca="1" si="50"/>
        <v>0</v>
      </c>
      <c r="AG52" s="80">
        <f t="shared" ca="1" si="51"/>
        <v>0</v>
      </c>
      <c r="AH52" s="80">
        <f t="shared" ca="1" si="52"/>
        <v>0</v>
      </c>
      <c r="AI52" s="102">
        <f t="shared" ca="1" si="45"/>
        <v>0</v>
      </c>
      <c r="AJ52" s="80">
        <f t="shared" ca="1" si="53"/>
        <v>0</v>
      </c>
      <c r="AK52" s="80">
        <f t="shared" ca="1" si="54"/>
        <v>0</v>
      </c>
      <c r="AO52" s="10"/>
      <c r="BJ52" s="12">
        <f t="shared" ca="1" si="0"/>
        <v>0.17934888334006105</v>
      </c>
      <c r="BK52" s="13">
        <f t="shared" ca="1" si="10"/>
        <v>80</v>
      </c>
      <c r="BL52" s="5"/>
      <c r="BM52" s="14">
        <v>52</v>
      </c>
      <c r="BN52" s="15">
        <v>23</v>
      </c>
      <c r="BO52" s="15">
        <v>30</v>
      </c>
      <c r="BP52" s="10"/>
      <c r="BQ52" s="10"/>
      <c r="BR52" s="37"/>
      <c r="BS52" s="38"/>
      <c r="BU52" s="14"/>
      <c r="BV52" s="10"/>
      <c r="BW52" s="10"/>
      <c r="BZ52" s="37"/>
      <c r="CA52" s="38"/>
      <c r="CC52" s="14"/>
      <c r="CD52" s="10"/>
      <c r="CE52" s="10"/>
    </row>
    <row r="53" spans="1:83" ht="42" customHeight="1" x14ac:dyDescent="0.25">
      <c r="A53" s="53"/>
      <c r="B53" s="40"/>
      <c r="C53" s="40"/>
      <c r="D53" s="100"/>
      <c r="E53" s="96"/>
      <c r="F53" s="96">
        <f ca="1">IF(A47="B",,IF(A47="C",,$AV38))</f>
        <v>0</v>
      </c>
      <c r="G53" s="96">
        <f ca="1">IF(A47="B",,IF(A47="C",,$AW38))</f>
        <v>0</v>
      </c>
      <c r="H53" s="101"/>
      <c r="I53" s="53"/>
      <c r="J53" s="40"/>
      <c r="K53" s="40"/>
      <c r="L53" s="100"/>
      <c r="M53" s="96"/>
      <c r="N53" s="96">
        <f ca="1">IF(I47="B",,IF(I47="C",,$AV39))</f>
        <v>0</v>
      </c>
      <c r="O53" s="96">
        <f ca="1">IF(I47="B",,IF(I47="C",,$AW39))</f>
        <v>0</v>
      </c>
      <c r="P53" s="101"/>
      <c r="Q53" s="53"/>
      <c r="R53" s="40"/>
      <c r="S53" s="40"/>
      <c r="T53" s="100"/>
      <c r="U53" s="96"/>
      <c r="V53" s="96">
        <f ca="1">IF(Q47="B",,IF(Q47="C",,$AV40))</f>
        <v>0</v>
      </c>
      <c r="W53" s="96">
        <f ca="1">IF(Q47="B",,IF(Q47="C",,$AW40))</f>
        <v>0</v>
      </c>
      <c r="X53" s="101"/>
      <c r="Y53" s="40"/>
      <c r="BJ53" s="12">
        <f t="shared" ca="1" si="0"/>
        <v>0.62688818827430959</v>
      </c>
      <c r="BK53" s="13">
        <f t="shared" ca="1" si="10"/>
        <v>34</v>
      </c>
      <c r="BL53" s="5"/>
      <c r="BM53" s="14">
        <v>53</v>
      </c>
      <c r="BN53" s="15">
        <v>24</v>
      </c>
      <c r="BO53" s="15">
        <v>30</v>
      </c>
      <c r="BP53" s="10"/>
      <c r="BQ53" s="10"/>
      <c r="BR53" s="37"/>
      <c r="BS53" s="38"/>
      <c r="BU53" s="14"/>
      <c r="BV53" s="10"/>
      <c r="BW53" s="10"/>
      <c r="BZ53" s="37"/>
      <c r="CA53" s="38"/>
      <c r="CC53" s="14"/>
      <c r="CD53" s="10"/>
      <c r="CE53" s="10"/>
    </row>
    <row r="54" spans="1:83" ht="15.95" customHeight="1" x14ac:dyDescent="0.25">
      <c r="A54" s="61"/>
      <c r="B54" s="62"/>
      <c r="C54" s="62"/>
      <c r="D54" s="62"/>
      <c r="E54" s="62"/>
      <c r="F54" s="62"/>
      <c r="G54" s="62"/>
      <c r="H54" s="63"/>
      <c r="I54" s="61"/>
      <c r="J54" s="62"/>
      <c r="K54" s="62"/>
      <c r="L54" s="62"/>
      <c r="M54" s="62"/>
      <c r="N54" s="62"/>
      <c r="O54" s="62"/>
      <c r="P54" s="63"/>
      <c r="Q54" s="61"/>
      <c r="R54" s="62"/>
      <c r="S54" s="62"/>
      <c r="T54" s="62"/>
      <c r="U54" s="62"/>
      <c r="V54" s="62"/>
      <c r="W54" s="62"/>
      <c r="X54" s="63"/>
      <c r="Y54" s="40"/>
      <c r="BJ54" s="12">
        <f t="shared" ca="1" si="0"/>
        <v>0.24842992474608927</v>
      </c>
      <c r="BK54" s="13">
        <f t="shared" ca="1" si="10"/>
        <v>69</v>
      </c>
      <c r="BL54" s="5"/>
      <c r="BM54" s="14">
        <v>54</v>
      </c>
      <c r="BN54" s="15">
        <v>25</v>
      </c>
      <c r="BO54" s="15">
        <v>30</v>
      </c>
      <c r="BP54" s="10"/>
      <c r="BQ54" s="10"/>
      <c r="BR54" s="37"/>
      <c r="BS54" s="38"/>
      <c r="BU54" s="14"/>
      <c r="BV54" s="10"/>
      <c r="BW54" s="10"/>
      <c r="BZ54" s="37"/>
      <c r="CA54" s="38"/>
      <c r="CC54" s="14"/>
      <c r="CD54" s="10"/>
      <c r="CE54" s="10"/>
    </row>
    <row r="55" spans="1:83" ht="15.95" customHeight="1" x14ac:dyDescent="0.25">
      <c r="A55" s="43"/>
      <c r="B55" s="42"/>
      <c r="C55" s="42"/>
      <c r="D55" s="42"/>
      <c r="E55" s="43"/>
      <c r="F55" s="43"/>
      <c r="G55" s="43"/>
      <c r="H55" s="43"/>
      <c r="I55" s="43"/>
      <c r="J55" s="42"/>
      <c r="K55" s="42"/>
      <c r="L55" s="42"/>
      <c r="M55" s="43"/>
      <c r="N55" s="43"/>
      <c r="O55" s="43"/>
      <c r="P55" s="43"/>
      <c r="Q55" s="43"/>
      <c r="R55" s="42"/>
      <c r="S55" s="42"/>
      <c r="T55" s="42"/>
      <c r="U55" s="43"/>
      <c r="V55" s="43"/>
      <c r="W55" s="43"/>
      <c r="X55" s="43"/>
      <c r="Y55" s="40"/>
      <c r="BJ55" s="12">
        <f t="shared" ca="1" si="0"/>
        <v>0.78350714466685967</v>
      </c>
      <c r="BK55" s="13">
        <f t="shared" ca="1" si="10"/>
        <v>17</v>
      </c>
      <c r="BL55" s="5"/>
      <c r="BM55" s="14">
        <v>55</v>
      </c>
      <c r="BN55" s="15">
        <v>26</v>
      </c>
      <c r="BO55" s="15">
        <v>30</v>
      </c>
      <c r="BP55" s="10"/>
      <c r="BQ55" s="10"/>
      <c r="BR55" s="37"/>
      <c r="BS55" s="38"/>
      <c r="BU55" s="14"/>
      <c r="BV55" s="10"/>
      <c r="BW55" s="10"/>
      <c r="BZ55" s="37"/>
      <c r="CA55" s="38"/>
      <c r="CC55" s="14"/>
      <c r="CD55" s="10"/>
      <c r="CE55" s="10"/>
    </row>
    <row r="56" spans="1:83" ht="44.25" customHeight="1" x14ac:dyDescent="0.25">
      <c r="A56" s="40"/>
      <c r="B56" s="46"/>
      <c r="C56" s="46"/>
      <c r="D56" s="46"/>
      <c r="E56" s="54"/>
      <c r="F56" s="54"/>
      <c r="G56" s="54"/>
      <c r="H56" s="51"/>
      <c r="I56" s="40"/>
      <c r="J56" s="46"/>
      <c r="K56" s="46"/>
      <c r="L56" s="46"/>
      <c r="M56" s="54"/>
      <c r="N56" s="54"/>
      <c r="O56" s="54"/>
      <c r="P56" s="51"/>
      <c r="Q56" s="40"/>
      <c r="R56" s="46"/>
      <c r="S56" s="46"/>
      <c r="T56" s="46"/>
      <c r="U56" s="54"/>
      <c r="V56" s="54"/>
      <c r="W56" s="54"/>
      <c r="X56" s="51"/>
      <c r="Y56" s="51"/>
      <c r="BJ56" s="12">
        <f t="shared" ca="1" si="0"/>
        <v>0.18510819450678695</v>
      </c>
      <c r="BK56" s="13">
        <f t="shared" ca="1" si="10"/>
        <v>79</v>
      </c>
      <c r="BL56" s="5"/>
      <c r="BM56" s="14">
        <v>56</v>
      </c>
      <c r="BN56" s="15">
        <v>27</v>
      </c>
      <c r="BO56" s="15">
        <v>30</v>
      </c>
      <c r="BP56" s="10"/>
      <c r="BQ56" s="10"/>
      <c r="BR56" s="37"/>
      <c r="BS56" s="38"/>
      <c r="BU56" s="14"/>
      <c r="BV56" s="10"/>
      <c r="BW56" s="10"/>
      <c r="BZ56" s="37"/>
      <c r="CA56" s="38"/>
      <c r="CC56" s="14"/>
      <c r="CD56" s="10"/>
      <c r="CE56" s="10"/>
    </row>
    <row r="57" spans="1:83" ht="44.25" customHeight="1" x14ac:dyDescent="0.25">
      <c r="A57" s="40"/>
      <c r="B57" s="54"/>
      <c r="C57" s="54"/>
      <c r="D57" s="54"/>
      <c r="E57" s="54"/>
      <c r="F57" s="54"/>
      <c r="G57" s="54"/>
      <c r="H57" s="40"/>
      <c r="I57" s="40"/>
      <c r="J57" s="54"/>
      <c r="K57" s="54"/>
      <c r="L57" s="54"/>
      <c r="M57" s="54"/>
      <c r="N57" s="54"/>
      <c r="O57" s="54"/>
      <c r="P57" s="40"/>
      <c r="Q57" s="40"/>
      <c r="R57" s="54"/>
      <c r="S57" s="54"/>
      <c r="T57" s="54"/>
      <c r="U57" s="54"/>
      <c r="V57" s="54"/>
      <c r="W57" s="54"/>
      <c r="X57" s="40"/>
      <c r="Y57" s="40"/>
      <c r="BJ57" s="12">
        <f t="shared" ca="1" si="0"/>
        <v>0.23136581355630592</v>
      </c>
      <c r="BK57" s="13">
        <f t="shared" ca="1" si="10"/>
        <v>75</v>
      </c>
      <c r="BL57" s="5"/>
      <c r="BM57" s="14">
        <v>57</v>
      </c>
      <c r="BN57" s="15">
        <v>28</v>
      </c>
      <c r="BO57" s="15">
        <v>30</v>
      </c>
      <c r="BP57" s="10"/>
      <c r="BQ57" s="10"/>
      <c r="BR57" s="37"/>
      <c r="BS57" s="38"/>
      <c r="BU57" s="14"/>
      <c r="BV57" s="10"/>
      <c r="BW57" s="10"/>
      <c r="BZ57" s="37"/>
      <c r="CA57" s="38"/>
      <c r="CC57" s="14"/>
      <c r="CD57" s="10"/>
      <c r="CE57" s="10"/>
    </row>
    <row r="58" spans="1:83" ht="54.95" customHeight="1" x14ac:dyDescent="0.25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BJ58" s="12">
        <f t="shared" ca="1" si="0"/>
        <v>0.31352319174863097</v>
      </c>
      <c r="BK58" s="13">
        <f t="shared" ca="1" si="10"/>
        <v>64</v>
      </c>
      <c r="BL58" s="5"/>
      <c r="BM58" s="14">
        <v>58</v>
      </c>
      <c r="BN58" s="15">
        <v>29</v>
      </c>
      <c r="BO58" s="15">
        <v>30</v>
      </c>
      <c r="BP58" s="10"/>
      <c r="BQ58" s="10"/>
      <c r="BR58" s="37"/>
      <c r="BS58" s="38"/>
      <c r="BU58" s="14"/>
      <c r="BV58" s="10"/>
      <c r="BW58" s="10"/>
      <c r="BZ58" s="37"/>
      <c r="CA58" s="38"/>
      <c r="CC58" s="14"/>
      <c r="CD58" s="10"/>
      <c r="CE58" s="10"/>
    </row>
    <row r="59" spans="1:83" ht="18.75" x14ac:dyDescent="0.25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BJ59" s="12">
        <f t="shared" ca="1" si="0"/>
        <v>0.80480825569414127</v>
      </c>
      <c r="BK59" s="13">
        <f t="shared" ca="1" si="10"/>
        <v>13</v>
      </c>
      <c r="BL59" s="5"/>
      <c r="BM59" s="14">
        <v>59</v>
      </c>
      <c r="BN59" s="15">
        <v>30</v>
      </c>
      <c r="BO59" s="15">
        <v>30</v>
      </c>
      <c r="BP59" s="10"/>
      <c r="BQ59" s="10"/>
      <c r="BR59" s="37"/>
      <c r="BS59" s="38"/>
      <c r="BU59" s="14"/>
      <c r="BV59" s="10"/>
      <c r="BW59" s="10"/>
      <c r="BZ59" s="37"/>
      <c r="CA59" s="38"/>
      <c r="CC59" s="14"/>
      <c r="CD59" s="10"/>
      <c r="CE59" s="10"/>
    </row>
    <row r="60" spans="1:83" ht="18.75" x14ac:dyDescent="0.25">
      <c r="Z60" s="40"/>
      <c r="AA60" s="40"/>
      <c r="BJ60" s="12">
        <f t="shared" ca="1" si="0"/>
        <v>0.64267890713271114</v>
      </c>
      <c r="BK60" s="13">
        <f t="shared" ca="1" si="10"/>
        <v>32</v>
      </c>
      <c r="BL60" s="5"/>
      <c r="BM60" s="14">
        <v>60</v>
      </c>
      <c r="BN60" s="15">
        <v>31</v>
      </c>
      <c r="BO60" s="15">
        <v>30</v>
      </c>
      <c r="BP60" s="10"/>
      <c r="BQ60" s="10"/>
      <c r="BR60" s="37"/>
      <c r="BS60" s="38"/>
      <c r="BU60" s="14"/>
      <c r="BV60" s="10"/>
      <c r="BW60" s="10"/>
      <c r="BZ60" s="37"/>
      <c r="CA60" s="38"/>
      <c r="CC60" s="14"/>
      <c r="CD60" s="10"/>
      <c r="CE60" s="10"/>
    </row>
    <row r="61" spans="1:83" ht="18.75" x14ac:dyDescent="0.25">
      <c r="BJ61" s="12">
        <f t="shared" ca="1" si="0"/>
        <v>0.59291115915487091</v>
      </c>
      <c r="BK61" s="13">
        <f t="shared" ca="1" si="10"/>
        <v>37</v>
      </c>
      <c r="BL61" s="5"/>
      <c r="BM61" s="14">
        <v>61</v>
      </c>
      <c r="BN61" s="15">
        <v>32</v>
      </c>
      <c r="BO61" s="15">
        <v>30</v>
      </c>
      <c r="BP61" s="10"/>
      <c r="BQ61" s="10"/>
      <c r="BR61" s="37"/>
      <c r="BS61" s="38"/>
      <c r="BU61" s="14"/>
      <c r="BV61" s="10"/>
      <c r="BW61" s="10"/>
      <c r="BZ61" s="37"/>
      <c r="CA61" s="38"/>
      <c r="CC61" s="14"/>
      <c r="CD61" s="10"/>
      <c r="CE61" s="10"/>
    </row>
    <row r="62" spans="1:83" ht="18.75" x14ac:dyDescent="0.25">
      <c r="BJ62" s="12">
        <f t="shared" ca="1" si="0"/>
        <v>0.14105028339365622</v>
      </c>
      <c r="BK62" s="13">
        <f t="shared" ca="1" si="10"/>
        <v>85</v>
      </c>
      <c r="BL62" s="5"/>
      <c r="BM62" s="14">
        <v>62</v>
      </c>
      <c r="BN62" s="15">
        <v>11</v>
      </c>
      <c r="BO62" s="15">
        <v>40</v>
      </c>
      <c r="BP62" s="10"/>
      <c r="BQ62" s="10"/>
      <c r="BR62" s="37"/>
      <c r="BS62" s="38"/>
      <c r="BU62" s="14"/>
      <c r="BV62" s="10"/>
      <c r="BW62" s="10"/>
      <c r="BZ62" s="37"/>
      <c r="CA62" s="38"/>
      <c r="CC62" s="14"/>
      <c r="CD62" s="10"/>
      <c r="CE62" s="10"/>
    </row>
    <row r="63" spans="1:83" ht="18.75" x14ac:dyDescent="0.25">
      <c r="BJ63" s="12">
        <f t="shared" ca="1" si="0"/>
        <v>0.30360933468309614</v>
      </c>
      <c r="BK63" s="13">
        <f t="shared" ca="1" si="10"/>
        <v>65</v>
      </c>
      <c r="BL63" s="5"/>
      <c r="BM63" s="14">
        <v>63</v>
      </c>
      <c r="BN63" s="15">
        <v>12</v>
      </c>
      <c r="BO63" s="15">
        <v>40</v>
      </c>
      <c r="BP63" s="10"/>
      <c r="BQ63" s="10"/>
      <c r="BR63" s="37"/>
      <c r="BS63" s="38"/>
      <c r="BU63" s="14"/>
      <c r="BV63" s="10"/>
      <c r="BW63" s="10"/>
      <c r="BZ63" s="37"/>
      <c r="CA63" s="38"/>
      <c r="CC63" s="14"/>
      <c r="CD63" s="10"/>
      <c r="CE63" s="10"/>
    </row>
    <row r="64" spans="1:83" ht="18.75" x14ac:dyDescent="0.25">
      <c r="BJ64" s="12">
        <f t="shared" ca="1" si="0"/>
        <v>0.61580168636451416</v>
      </c>
      <c r="BK64" s="13">
        <f t="shared" ca="1" si="10"/>
        <v>36</v>
      </c>
      <c r="BL64" s="5"/>
      <c r="BM64" s="14">
        <v>64</v>
      </c>
      <c r="BN64" s="15">
        <v>13</v>
      </c>
      <c r="BO64" s="15">
        <v>40</v>
      </c>
      <c r="BP64" s="10"/>
      <c r="BQ64" s="10"/>
      <c r="BR64" s="37"/>
      <c r="BS64" s="38"/>
      <c r="BU64" s="14"/>
      <c r="BV64" s="10"/>
      <c r="BW64" s="10"/>
      <c r="BZ64" s="37"/>
      <c r="CA64" s="38"/>
      <c r="CC64" s="14"/>
      <c r="CD64" s="10"/>
      <c r="CE64" s="10"/>
    </row>
    <row r="65" spans="26:83" ht="18.75" x14ac:dyDescent="0.25">
      <c r="BJ65" s="12">
        <f t="shared" ca="1" si="0"/>
        <v>0.17824670548461785</v>
      </c>
      <c r="BK65" s="13">
        <f t="shared" ca="1" si="10"/>
        <v>81</v>
      </c>
      <c r="BL65" s="5"/>
      <c r="BM65" s="14">
        <v>65</v>
      </c>
      <c r="BN65" s="15">
        <v>14</v>
      </c>
      <c r="BO65" s="15">
        <v>40</v>
      </c>
      <c r="BP65" s="10"/>
      <c r="BQ65" s="10"/>
      <c r="BR65" s="37"/>
      <c r="BS65" s="38"/>
      <c r="BU65" s="14"/>
      <c r="BV65" s="10"/>
      <c r="BW65" s="10"/>
      <c r="BZ65" s="37"/>
      <c r="CA65" s="38"/>
      <c r="CC65" s="14"/>
      <c r="CD65" s="10"/>
      <c r="CE65" s="10"/>
    </row>
    <row r="66" spans="26:83" ht="18.75" x14ac:dyDescent="0.25">
      <c r="BJ66" s="12">
        <f t="shared" ref="BJ66:BJ93" ca="1" si="56">RAND()</f>
        <v>0.82796863925752684</v>
      </c>
      <c r="BK66" s="13">
        <f t="shared" ref="BK66:BK93" ca="1" si="57">RANK(BJ66,$BJ$1:$BJ$93,)</f>
        <v>11</v>
      </c>
      <c r="BL66" s="5"/>
      <c r="BM66" s="14">
        <v>66</v>
      </c>
      <c r="BN66" s="15">
        <v>15</v>
      </c>
      <c r="BO66" s="15">
        <v>40</v>
      </c>
      <c r="BP66" s="10"/>
      <c r="BQ66" s="10"/>
      <c r="BR66" s="37"/>
      <c r="BS66" s="38"/>
      <c r="BU66" s="14"/>
      <c r="BV66" s="10"/>
      <c r="BW66" s="10"/>
      <c r="BZ66" s="37"/>
      <c r="CA66" s="38"/>
      <c r="CC66" s="14"/>
      <c r="CD66" s="10"/>
      <c r="CE66" s="10"/>
    </row>
    <row r="67" spans="26:83" ht="18.75" x14ac:dyDescent="0.25">
      <c r="Z67" s="40"/>
      <c r="AA67" s="40"/>
      <c r="BJ67" s="12">
        <f t="shared" ca="1" si="56"/>
        <v>0.92707555062912339</v>
      </c>
      <c r="BK67" s="13">
        <f t="shared" ca="1" si="57"/>
        <v>3</v>
      </c>
      <c r="BL67" s="5"/>
      <c r="BM67" s="14">
        <v>67</v>
      </c>
      <c r="BN67" s="15">
        <v>16</v>
      </c>
      <c r="BO67" s="15">
        <v>40</v>
      </c>
      <c r="BP67" s="10"/>
      <c r="BQ67" s="10"/>
      <c r="BR67" s="37"/>
      <c r="BS67" s="38"/>
      <c r="BU67" s="14"/>
      <c r="BV67" s="10"/>
      <c r="BW67" s="10"/>
      <c r="BZ67" s="37"/>
      <c r="CA67" s="38"/>
      <c r="CC67" s="14"/>
      <c r="CD67" s="10"/>
      <c r="CE67" s="10"/>
    </row>
    <row r="68" spans="26:83" ht="18.75" x14ac:dyDescent="0.25">
      <c r="BJ68" s="12">
        <f t="shared" ca="1" si="56"/>
        <v>0.64145583932583894</v>
      </c>
      <c r="BK68" s="13">
        <f t="shared" ca="1" si="57"/>
        <v>33</v>
      </c>
      <c r="BL68" s="5"/>
      <c r="BM68" s="14">
        <v>68</v>
      </c>
      <c r="BN68" s="15">
        <v>17</v>
      </c>
      <c r="BO68" s="15">
        <v>40</v>
      </c>
      <c r="BP68" s="10"/>
      <c r="BQ68" s="10"/>
      <c r="BR68" s="37"/>
      <c r="BS68" s="38"/>
      <c r="BU68" s="14"/>
      <c r="BV68" s="10"/>
      <c r="BW68" s="10"/>
      <c r="BZ68" s="37"/>
      <c r="CA68" s="38"/>
      <c r="CC68" s="14"/>
      <c r="CD68" s="10"/>
      <c r="CE68" s="10"/>
    </row>
    <row r="69" spans="26:83" ht="18.75" x14ac:dyDescent="0.25">
      <c r="BJ69" s="12">
        <f t="shared" ca="1" si="56"/>
        <v>8.6736278467985706E-2</v>
      </c>
      <c r="BK69" s="13">
        <f t="shared" ca="1" si="57"/>
        <v>91</v>
      </c>
      <c r="BL69" s="5"/>
      <c r="BM69" s="14">
        <v>69</v>
      </c>
      <c r="BN69" s="15">
        <v>18</v>
      </c>
      <c r="BO69" s="15">
        <v>40</v>
      </c>
      <c r="BP69" s="10"/>
      <c r="BQ69" s="10"/>
      <c r="BR69" s="37"/>
      <c r="BS69" s="38"/>
      <c r="BU69" s="14"/>
      <c r="BV69" s="10"/>
      <c r="BW69" s="10"/>
      <c r="BZ69" s="37"/>
      <c r="CA69" s="38"/>
      <c r="CC69" s="14"/>
      <c r="CD69" s="10"/>
      <c r="CE69" s="10"/>
    </row>
    <row r="70" spans="26:83" ht="18.75" x14ac:dyDescent="0.25">
      <c r="BJ70" s="12">
        <f t="shared" ca="1" si="56"/>
        <v>0.23407391551485246</v>
      </c>
      <c r="BK70" s="13">
        <f t="shared" ca="1" si="57"/>
        <v>74</v>
      </c>
      <c r="BL70" s="5"/>
      <c r="BM70" s="14">
        <v>70</v>
      </c>
      <c r="BN70" s="15">
        <v>19</v>
      </c>
      <c r="BO70" s="15">
        <v>40</v>
      </c>
      <c r="BP70" s="10"/>
      <c r="BQ70" s="10"/>
      <c r="BR70" s="37"/>
      <c r="BS70" s="38"/>
      <c r="BU70" s="14"/>
      <c r="BV70" s="10"/>
      <c r="BW70" s="10"/>
      <c r="BZ70" s="37"/>
      <c r="CA70" s="38"/>
      <c r="CC70" s="14"/>
      <c r="CD70" s="10"/>
      <c r="CE70" s="10"/>
    </row>
    <row r="71" spans="26:83" ht="18.75" x14ac:dyDescent="0.25">
      <c r="BJ71" s="12">
        <f t="shared" ca="1" si="56"/>
        <v>0.73430568486980474</v>
      </c>
      <c r="BK71" s="13">
        <f t="shared" ca="1" si="57"/>
        <v>22</v>
      </c>
      <c r="BL71" s="5"/>
      <c r="BM71" s="14">
        <v>71</v>
      </c>
      <c r="BN71" s="15">
        <v>20</v>
      </c>
      <c r="BO71" s="15">
        <v>40</v>
      </c>
      <c r="BP71" s="10"/>
      <c r="BQ71" s="10"/>
      <c r="BR71" s="37"/>
      <c r="BS71" s="38"/>
      <c r="BU71" s="14"/>
      <c r="BV71" s="10"/>
      <c r="BW71" s="10"/>
      <c r="BZ71" s="37"/>
      <c r="CA71" s="38"/>
      <c r="CC71" s="14"/>
      <c r="CD71" s="10"/>
      <c r="CE71" s="10"/>
    </row>
    <row r="72" spans="26:83" ht="18.75" x14ac:dyDescent="0.25">
      <c r="BJ72" s="12">
        <f t="shared" ca="1" si="56"/>
        <v>0.71833106426858218</v>
      </c>
      <c r="BK72" s="13">
        <f t="shared" ca="1" si="57"/>
        <v>24</v>
      </c>
      <c r="BL72" s="5"/>
      <c r="BM72" s="14">
        <v>72</v>
      </c>
      <c r="BN72" s="15">
        <v>21</v>
      </c>
      <c r="BO72" s="15">
        <v>40</v>
      </c>
      <c r="BP72" s="10"/>
      <c r="BQ72" s="10"/>
      <c r="BR72" s="37"/>
      <c r="BS72" s="38"/>
      <c r="BU72" s="14"/>
      <c r="BV72" s="10"/>
      <c r="BW72" s="10"/>
      <c r="BZ72" s="37"/>
      <c r="CA72" s="38"/>
      <c r="CC72" s="14"/>
      <c r="CD72" s="10"/>
      <c r="CE72" s="10"/>
    </row>
    <row r="73" spans="26:83" ht="18.75" x14ac:dyDescent="0.25">
      <c r="BJ73" s="12">
        <f t="shared" ca="1" si="56"/>
        <v>0.57288761213784622</v>
      </c>
      <c r="BK73" s="13">
        <f t="shared" ca="1" si="57"/>
        <v>41</v>
      </c>
      <c r="BL73" s="5"/>
      <c r="BM73" s="14">
        <v>73</v>
      </c>
      <c r="BN73" s="15">
        <v>22</v>
      </c>
      <c r="BO73" s="15">
        <v>40</v>
      </c>
      <c r="BP73" s="10"/>
      <c r="BQ73" s="10"/>
      <c r="BR73" s="37"/>
      <c r="BS73" s="38"/>
      <c r="BU73" s="14"/>
      <c r="BV73" s="10"/>
      <c r="BW73" s="10"/>
      <c r="BZ73" s="37"/>
      <c r="CA73" s="38"/>
      <c r="CC73" s="14"/>
      <c r="CD73" s="10"/>
      <c r="CE73" s="10"/>
    </row>
    <row r="74" spans="26:83" ht="18.75" x14ac:dyDescent="0.25">
      <c r="BJ74" s="12">
        <f t="shared" ca="1" si="56"/>
        <v>0.53647128434958868</v>
      </c>
      <c r="BK74" s="13">
        <f t="shared" ca="1" si="57"/>
        <v>43</v>
      </c>
      <c r="BL74" s="5"/>
      <c r="BM74" s="14">
        <v>74</v>
      </c>
      <c r="BN74" s="15">
        <v>23</v>
      </c>
      <c r="BO74" s="15">
        <v>40</v>
      </c>
      <c r="BP74" s="10"/>
      <c r="BQ74" s="10"/>
      <c r="BR74" s="37"/>
      <c r="BS74" s="38"/>
      <c r="BU74" s="14"/>
      <c r="BV74" s="10"/>
      <c r="BW74" s="10"/>
      <c r="BZ74" s="37"/>
      <c r="CA74" s="38"/>
      <c r="CC74" s="14"/>
      <c r="CD74" s="10"/>
      <c r="CE74" s="10"/>
    </row>
    <row r="75" spans="26:83" ht="18.75" x14ac:dyDescent="0.25">
      <c r="BJ75" s="12">
        <f t="shared" ca="1" si="56"/>
        <v>0.65300656202260321</v>
      </c>
      <c r="BK75" s="13">
        <f t="shared" ca="1" si="57"/>
        <v>30</v>
      </c>
      <c r="BL75" s="5"/>
      <c r="BM75" s="14">
        <v>75</v>
      </c>
      <c r="BN75" s="15">
        <v>24</v>
      </c>
      <c r="BO75" s="15">
        <v>40</v>
      </c>
      <c r="BP75" s="10"/>
      <c r="BQ75" s="10"/>
      <c r="BR75" s="37"/>
      <c r="BS75" s="38"/>
      <c r="BU75" s="14"/>
      <c r="BV75" s="10"/>
      <c r="BW75" s="10"/>
      <c r="BZ75" s="37"/>
      <c r="CA75" s="38"/>
      <c r="CC75" s="14"/>
      <c r="CD75" s="10"/>
      <c r="CE75" s="10"/>
    </row>
    <row r="76" spans="26:83" ht="18.75" x14ac:dyDescent="0.25">
      <c r="BJ76" s="12">
        <f t="shared" ca="1" si="56"/>
        <v>0.5696375853575274</v>
      </c>
      <c r="BK76" s="13">
        <f t="shared" ca="1" si="57"/>
        <v>42</v>
      </c>
      <c r="BL76" s="5"/>
      <c r="BM76" s="14">
        <v>76</v>
      </c>
      <c r="BN76" s="15">
        <v>11</v>
      </c>
      <c r="BO76" s="15">
        <v>50</v>
      </c>
      <c r="BP76" s="10"/>
      <c r="BQ76" s="10"/>
      <c r="BR76" s="37"/>
      <c r="BS76" s="38"/>
      <c r="BU76" s="14"/>
      <c r="BV76" s="10"/>
      <c r="BW76" s="10"/>
      <c r="BZ76" s="37"/>
      <c r="CA76" s="38"/>
      <c r="CC76" s="14"/>
      <c r="CD76" s="10"/>
      <c r="CE76" s="10"/>
    </row>
    <row r="77" spans="26:83" ht="18.75" x14ac:dyDescent="0.25">
      <c r="BJ77" s="12">
        <f t="shared" ca="1" si="56"/>
        <v>0.43899610946076129</v>
      </c>
      <c r="BK77" s="13">
        <f t="shared" ca="1" si="57"/>
        <v>54</v>
      </c>
      <c r="BL77" s="5"/>
      <c r="BM77" s="14">
        <v>77</v>
      </c>
      <c r="BN77" s="15">
        <v>12</v>
      </c>
      <c r="BO77" s="15">
        <v>50</v>
      </c>
      <c r="BP77" s="10"/>
      <c r="BQ77" s="10"/>
      <c r="BR77" s="37"/>
      <c r="BS77" s="38"/>
      <c r="BU77" s="14"/>
      <c r="BV77" s="10"/>
      <c r="BW77" s="10"/>
      <c r="BZ77" s="37"/>
      <c r="CA77" s="38"/>
      <c r="CC77" s="14"/>
      <c r="CD77" s="10"/>
      <c r="CE77" s="10"/>
    </row>
    <row r="78" spans="26:83" ht="18.75" x14ac:dyDescent="0.25">
      <c r="BJ78" s="12">
        <f t="shared" ca="1" si="56"/>
        <v>0.42686854864208368</v>
      </c>
      <c r="BK78" s="13">
        <f t="shared" ca="1" si="57"/>
        <v>55</v>
      </c>
      <c r="BL78" s="5"/>
      <c r="BM78" s="14">
        <v>78</v>
      </c>
      <c r="BN78" s="15">
        <v>13</v>
      </c>
      <c r="BO78" s="15">
        <v>50</v>
      </c>
      <c r="BP78" s="10"/>
      <c r="BQ78" s="10"/>
      <c r="BR78" s="37"/>
      <c r="BS78" s="38"/>
      <c r="BU78" s="14"/>
      <c r="BV78" s="10"/>
      <c r="BW78" s="10"/>
      <c r="BZ78" s="37"/>
      <c r="CA78" s="38"/>
      <c r="CC78" s="14"/>
      <c r="CD78" s="10"/>
      <c r="CE78" s="10"/>
    </row>
    <row r="79" spans="26:83" ht="18.75" x14ac:dyDescent="0.25">
      <c r="BJ79" s="12">
        <f t="shared" ca="1" si="56"/>
        <v>6.0981327738428681E-2</v>
      </c>
      <c r="BK79" s="13">
        <f t="shared" ca="1" si="57"/>
        <v>93</v>
      </c>
      <c r="BL79" s="5"/>
      <c r="BM79" s="14">
        <v>79</v>
      </c>
      <c r="BN79" s="15">
        <v>14</v>
      </c>
      <c r="BO79" s="15">
        <v>50</v>
      </c>
      <c r="BP79" s="10"/>
      <c r="BQ79" s="10"/>
      <c r="BR79" s="37"/>
      <c r="BS79" s="38"/>
      <c r="BU79" s="14"/>
      <c r="BV79" s="10"/>
      <c r="BW79" s="10"/>
      <c r="BZ79" s="37"/>
      <c r="CA79" s="38"/>
      <c r="CC79" s="14"/>
      <c r="CD79" s="10"/>
      <c r="CE79" s="10"/>
    </row>
    <row r="80" spans="26:83" ht="18.75" x14ac:dyDescent="0.25">
      <c r="BJ80" s="12">
        <f t="shared" ca="1" si="56"/>
        <v>0.35751830111008942</v>
      </c>
      <c r="BK80" s="13">
        <f t="shared" ca="1" si="57"/>
        <v>59</v>
      </c>
      <c r="BL80" s="5"/>
      <c r="BM80" s="14">
        <v>80</v>
      </c>
      <c r="BN80" s="15">
        <v>15</v>
      </c>
      <c r="BO80" s="15">
        <v>50</v>
      </c>
      <c r="BP80" s="10"/>
      <c r="BQ80" s="10"/>
      <c r="BR80" s="37"/>
      <c r="BS80" s="38"/>
      <c r="BU80" s="14"/>
      <c r="BV80" s="10"/>
      <c r="BW80" s="10"/>
      <c r="BZ80" s="37"/>
      <c r="CA80" s="38"/>
      <c r="CC80" s="14"/>
      <c r="CD80" s="10"/>
      <c r="CE80" s="10"/>
    </row>
    <row r="81" spans="62:83" ht="18.75" x14ac:dyDescent="0.25">
      <c r="BJ81" s="12">
        <f t="shared" ca="1" si="56"/>
        <v>0.32914565608039037</v>
      </c>
      <c r="BK81" s="13">
        <f t="shared" ca="1" si="57"/>
        <v>62</v>
      </c>
      <c r="BL81" s="5"/>
      <c r="BM81" s="14">
        <v>81</v>
      </c>
      <c r="BN81" s="15">
        <v>16</v>
      </c>
      <c r="BO81" s="15">
        <v>50</v>
      </c>
      <c r="BP81" s="10"/>
      <c r="BQ81" s="10"/>
      <c r="BR81" s="37"/>
      <c r="BS81" s="38"/>
      <c r="BU81" s="14"/>
      <c r="BV81" s="10"/>
      <c r="BW81" s="10"/>
      <c r="BZ81" s="37"/>
      <c r="CA81" s="38"/>
      <c r="CC81" s="14"/>
      <c r="CD81" s="10"/>
      <c r="CE81" s="10"/>
    </row>
    <row r="82" spans="62:83" ht="18.75" x14ac:dyDescent="0.25">
      <c r="BJ82" s="12">
        <f t="shared" ca="1" si="56"/>
        <v>0.58954913811524901</v>
      </c>
      <c r="BK82" s="13">
        <f t="shared" ca="1" si="57"/>
        <v>38</v>
      </c>
      <c r="BL82" s="5"/>
      <c r="BM82" s="14">
        <v>82</v>
      </c>
      <c r="BN82" s="15">
        <v>17</v>
      </c>
      <c r="BO82" s="15">
        <v>50</v>
      </c>
      <c r="BP82" s="10"/>
      <c r="BQ82" s="10"/>
      <c r="BR82" s="37"/>
      <c r="BS82" s="38"/>
      <c r="BU82" s="14"/>
      <c r="BV82" s="10"/>
      <c r="BW82" s="10"/>
      <c r="BZ82" s="37"/>
      <c r="CA82" s="38"/>
      <c r="CC82" s="14"/>
      <c r="CD82" s="10"/>
      <c r="CE82" s="10"/>
    </row>
    <row r="83" spans="62:83" ht="18.75" x14ac:dyDescent="0.25">
      <c r="BJ83" s="12">
        <f t="shared" ca="1" si="56"/>
        <v>0.98207500686569571</v>
      </c>
      <c r="BK83" s="13">
        <f t="shared" ca="1" si="57"/>
        <v>2</v>
      </c>
      <c r="BL83" s="5"/>
      <c r="BM83" s="14">
        <v>83</v>
      </c>
      <c r="BN83" s="15">
        <v>18</v>
      </c>
      <c r="BO83" s="15">
        <v>50</v>
      </c>
      <c r="BP83" s="10"/>
      <c r="BQ83" s="10"/>
      <c r="BR83" s="37"/>
      <c r="BS83" s="38"/>
      <c r="BU83" s="14"/>
      <c r="BV83" s="10"/>
      <c r="BW83" s="10"/>
      <c r="BZ83" s="37"/>
      <c r="CA83" s="38"/>
      <c r="CC83" s="14"/>
      <c r="CD83" s="10"/>
      <c r="CE83" s="10"/>
    </row>
    <row r="84" spans="62:83" ht="18.75" x14ac:dyDescent="0.25">
      <c r="BJ84" s="12">
        <f t="shared" ca="1" si="56"/>
        <v>0.23888554952959651</v>
      </c>
      <c r="BK84" s="13">
        <f t="shared" ca="1" si="57"/>
        <v>71</v>
      </c>
      <c r="BL84" s="5"/>
      <c r="BM84" s="14">
        <v>84</v>
      </c>
      <c r="BN84" s="15">
        <v>19</v>
      </c>
      <c r="BO84" s="15">
        <v>50</v>
      </c>
      <c r="BP84" s="10"/>
      <c r="BQ84" s="10"/>
      <c r="BR84" s="37"/>
      <c r="BS84" s="38"/>
      <c r="BU84" s="14"/>
      <c r="BV84" s="10"/>
      <c r="BW84" s="10"/>
      <c r="BZ84" s="37"/>
      <c r="CA84" s="38"/>
      <c r="CC84" s="14"/>
      <c r="CD84" s="10"/>
      <c r="CE84" s="10"/>
    </row>
    <row r="85" spans="62:83" ht="18.75" x14ac:dyDescent="0.25">
      <c r="BJ85" s="12">
        <f t="shared" ca="1" si="56"/>
        <v>0.22193160363132713</v>
      </c>
      <c r="BK85" s="13">
        <f t="shared" ca="1" si="57"/>
        <v>76</v>
      </c>
      <c r="BL85" s="5"/>
      <c r="BM85" s="14">
        <v>85</v>
      </c>
      <c r="BN85" s="15">
        <v>11</v>
      </c>
      <c r="BO85" s="15">
        <v>60</v>
      </c>
      <c r="BP85" s="10"/>
      <c r="BQ85" s="10"/>
      <c r="BR85" s="37"/>
      <c r="BS85" s="38"/>
      <c r="BU85" s="14"/>
      <c r="BV85" s="10"/>
      <c r="BW85" s="10"/>
      <c r="BZ85" s="37"/>
      <c r="CA85" s="38"/>
      <c r="CC85" s="14"/>
      <c r="CD85" s="10"/>
      <c r="CE85" s="10"/>
    </row>
    <row r="86" spans="62:83" ht="18.75" x14ac:dyDescent="0.25">
      <c r="BJ86" s="12">
        <f t="shared" ca="1" si="56"/>
        <v>0.66993712305161235</v>
      </c>
      <c r="BK86" s="13">
        <f t="shared" ca="1" si="57"/>
        <v>28</v>
      </c>
      <c r="BL86" s="5"/>
      <c r="BM86" s="14">
        <v>86</v>
      </c>
      <c r="BN86" s="15">
        <v>12</v>
      </c>
      <c r="BO86" s="15">
        <v>60</v>
      </c>
      <c r="BP86" s="10"/>
      <c r="BQ86" s="10"/>
      <c r="BR86" s="37"/>
      <c r="BS86" s="38"/>
      <c r="BU86" s="14"/>
      <c r="BV86" s="10"/>
      <c r="BW86" s="10"/>
      <c r="BZ86" s="37"/>
      <c r="CA86" s="38"/>
      <c r="CC86" s="14"/>
      <c r="CD86" s="10"/>
      <c r="CE86" s="10"/>
    </row>
    <row r="87" spans="62:83" ht="18.75" x14ac:dyDescent="0.25">
      <c r="BJ87" s="12">
        <f t="shared" ca="1" si="56"/>
        <v>0.69582632417066559</v>
      </c>
      <c r="BK87" s="13">
        <f t="shared" ca="1" si="57"/>
        <v>27</v>
      </c>
      <c r="BL87" s="5"/>
      <c r="BM87" s="14">
        <v>87</v>
      </c>
      <c r="BN87" s="15">
        <v>13</v>
      </c>
      <c r="BO87" s="15">
        <v>60</v>
      </c>
      <c r="BP87" s="10"/>
      <c r="BQ87" s="10"/>
      <c r="BR87" s="37"/>
      <c r="BS87" s="38"/>
      <c r="BU87" s="14"/>
      <c r="BV87" s="10"/>
      <c r="BW87" s="10"/>
      <c r="BZ87" s="37"/>
      <c r="CA87" s="38"/>
      <c r="CC87" s="14"/>
      <c r="CD87" s="10"/>
      <c r="CE87" s="10"/>
    </row>
    <row r="88" spans="62:83" ht="18.75" x14ac:dyDescent="0.25">
      <c r="BJ88" s="12">
        <f t="shared" ca="1" si="56"/>
        <v>0.7280185085216051</v>
      </c>
      <c r="BK88" s="13">
        <f t="shared" ca="1" si="57"/>
        <v>23</v>
      </c>
      <c r="BL88" s="5"/>
      <c r="BM88" s="14">
        <v>88</v>
      </c>
      <c r="BN88" s="15">
        <v>14</v>
      </c>
      <c r="BO88" s="15">
        <v>60</v>
      </c>
      <c r="BP88" s="10"/>
      <c r="BQ88" s="10"/>
      <c r="BR88" s="37"/>
      <c r="BS88" s="38"/>
      <c r="BU88" s="14"/>
      <c r="BV88" s="10"/>
      <c r="BW88" s="10"/>
      <c r="BZ88" s="37"/>
      <c r="CA88" s="38"/>
      <c r="CC88" s="14"/>
      <c r="CD88" s="10"/>
      <c r="CE88" s="10"/>
    </row>
    <row r="89" spans="62:83" ht="18.75" x14ac:dyDescent="0.25">
      <c r="BJ89" s="12">
        <f t="shared" ca="1" si="56"/>
        <v>0.52673410971323631</v>
      </c>
      <c r="BK89" s="13">
        <f t="shared" ca="1" si="57"/>
        <v>47</v>
      </c>
      <c r="BL89" s="5"/>
      <c r="BM89" s="14">
        <v>89</v>
      </c>
      <c r="BN89" s="15">
        <v>15</v>
      </c>
      <c r="BO89" s="15">
        <v>60</v>
      </c>
      <c r="BP89" s="10"/>
      <c r="BQ89" s="10"/>
      <c r="BR89" s="37"/>
      <c r="BS89" s="38"/>
      <c r="BU89" s="14"/>
      <c r="BV89" s="10"/>
      <c r="BW89" s="10"/>
      <c r="BZ89" s="37"/>
      <c r="CA89" s="38"/>
      <c r="CC89" s="14"/>
      <c r="CD89" s="10"/>
      <c r="CE89" s="10"/>
    </row>
    <row r="90" spans="62:83" ht="18.75" x14ac:dyDescent="0.25">
      <c r="BJ90" s="12">
        <f t="shared" ca="1" si="56"/>
        <v>0.13488782303871794</v>
      </c>
      <c r="BK90" s="13">
        <f t="shared" ca="1" si="57"/>
        <v>86</v>
      </c>
      <c r="BL90" s="5"/>
      <c r="BM90" s="14">
        <v>90</v>
      </c>
      <c r="BN90" s="15">
        <v>11</v>
      </c>
      <c r="BO90" s="15">
        <v>70</v>
      </c>
      <c r="BP90" s="10"/>
      <c r="BQ90" s="10"/>
      <c r="BR90" s="37"/>
      <c r="BS90" s="38"/>
      <c r="BU90" s="14"/>
      <c r="BV90" s="10"/>
      <c r="BW90" s="10"/>
      <c r="BZ90" s="37"/>
      <c r="CA90" s="38"/>
      <c r="CC90" s="14"/>
      <c r="CD90" s="10"/>
      <c r="CE90" s="10"/>
    </row>
    <row r="91" spans="62:83" ht="18.75" x14ac:dyDescent="0.25">
      <c r="BJ91" s="12">
        <f t="shared" ca="1" si="56"/>
        <v>0.73993873766802809</v>
      </c>
      <c r="BK91" s="13">
        <f t="shared" ca="1" si="57"/>
        <v>20</v>
      </c>
      <c r="BL91" s="5"/>
      <c r="BM91" s="14">
        <v>91</v>
      </c>
      <c r="BN91" s="15">
        <v>12</v>
      </c>
      <c r="BO91" s="15">
        <v>70</v>
      </c>
      <c r="BP91" s="10"/>
      <c r="BQ91" s="10"/>
      <c r="BR91" s="37"/>
      <c r="BS91" s="38"/>
      <c r="BU91" s="14"/>
      <c r="BV91" s="10"/>
      <c r="BZ91" s="37"/>
      <c r="CA91" s="38"/>
      <c r="CC91" s="14"/>
      <c r="CD91" s="10"/>
      <c r="CE91" s="10"/>
    </row>
    <row r="92" spans="62:83" ht="18.75" x14ac:dyDescent="0.25">
      <c r="BJ92" s="12">
        <f t="shared" ca="1" si="56"/>
        <v>0.45037508123565451</v>
      </c>
      <c r="BK92" s="13">
        <f t="shared" ca="1" si="57"/>
        <v>52</v>
      </c>
      <c r="BL92" s="5"/>
      <c r="BM92" s="14">
        <v>92</v>
      </c>
      <c r="BN92" s="15">
        <v>13</v>
      </c>
      <c r="BO92" s="15">
        <v>70</v>
      </c>
      <c r="BP92" s="10"/>
      <c r="BQ92" s="10"/>
      <c r="BR92" s="37"/>
      <c r="BS92" s="38"/>
      <c r="BU92" s="14"/>
      <c r="BV92" s="10"/>
      <c r="BZ92" s="37"/>
      <c r="CA92" s="38"/>
      <c r="CC92" s="14"/>
      <c r="CD92" s="10"/>
      <c r="CE92" s="10"/>
    </row>
    <row r="93" spans="62:83" ht="18.75" x14ac:dyDescent="0.25">
      <c r="BJ93" s="12">
        <f t="shared" ca="1" si="56"/>
        <v>0.73888285416302779</v>
      </c>
      <c r="BK93" s="13">
        <f t="shared" ca="1" si="57"/>
        <v>21</v>
      </c>
      <c r="BL93" s="5"/>
      <c r="BM93" s="14">
        <v>93</v>
      </c>
      <c r="BN93" s="15">
        <v>11</v>
      </c>
      <c r="BO93" s="15">
        <v>80</v>
      </c>
      <c r="BP93" s="10"/>
      <c r="BQ93" s="10"/>
      <c r="BR93" s="37"/>
      <c r="BS93" s="38"/>
      <c r="BU93" s="14"/>
      <c r="BV93" s="10"/>
      <c r="BZ93" s="37"/>
      <c r="CA93" s="38"/>
      <c r="CC93" s="14"/>
      <c r="CD93" s="10"/>
      <c r="CE93" s="10"/>
    </row>
    <row r="94" spans="62:83" ht="18.75" x14ac:dyDescent="0.25">
      <c r="BJ94" s="12"/>
      <c r="BK94" s="13"/>
      <c r="BL94" s="5"/>
      <c r="BM94" s="14"/>
      <c r="BN94" s="15"/>
      <c r="BO94" s="15"/>
      <c r="BP94" s="10"/>
      <c r="BQ94" s="10"/>
      <c r="BR94" s="37"/>
      <c r="BS94" s="38"/>
      <c r="BU94" s="14"/>
      <c r="BV94" s="10"/>
      <c r="BZ94" s="37"/>
      <c r="CA94" s="38"/>
      <c r="CC94" s="14"/>
      <c r="CD94" s="10"/>
      <c r="CE94" s="10"/>
    </row>
    <row r="95" spans="62:83" ht="18.75" x14ac:dyDescent="0.25">
      <c r="BJ95" s="12"/>
      <c r="BK95" s="13"/>
      <c r="BL95" s="5"/>
      <c r="BM95" s="14"/>
      <c r="BN95" s="15"/>
      <c r="BO95" s="15"/>
      <c r="BP95" s="10"/>
      <c r="BQ95" s="10"/>
      <c r="BR95" s="37"/>
      <c r="BS95" s="38"/>
      <c r="BU95" s="14"/>
      <c r="BV95" s="10"/>
      <c r="BZ95" s="37"/>
      <c r="CA95" s="38"/>
      <c r="CC95" s="14"/>
      <c r="CD95" s="10"/>
      <c r="CE95" s="10"/>
    </row>
    <row r="96" spans="62:83" ht="18.75" x14ac:dyDescent="0.25">
      <c r="BJ96" s="12"/>
      <c r="BK96" s="13"/>
      <c r="BL96" s="5"/>
      <c r="BM96" s="14"/>
      <c r="BN96" s="15"/>
      <c r="BO96" s="15"/>
      <c r="BP96" s="10"/>
      <c r="BQ96" s="10"/>
      <c r="BR96" s="37"/>
      <c r="BS96" s="38"/>
      <c r="BU96" s="14"/>
      <c r="BV96" s="10"/>
      <c r="BZ96" s="37"/>
      <c r="CA96" s="38"/>
      <c r="CC96" s="14"/>
      <c r="CD96" s="10"/>
      <c r="CE96" s="10"/>
    </row>
    <row r="97" spans="62:83" ht="18.75" x14ac:dyDescent="0.25">
      <c r="BJ97" s="12"/>
      <c r="BK97" s="13"/>
      <c r="BL97" s="5"/>
      <c r="BM97" s="14"/>
      <c r="BN97" s="15"/>
      <c r="BO97" s="15"/>
      <c r="BP97" s="10"/>
      <c r="BQ97" s="10"/>
      <c r="BR97" s="37"/>
      <c r="BS97" s="38"/>
      <c r="BU97" s="14"/>
      <c r="BV97" s="10"/>
      <c r="BZ97" s="37"/>
      <c r="CA97" s="38"/>
      <c r="CC97" s="14"/>
      <c r="CD97" s="10"/>
      <c r="CE97" s="10"/>
    </row>
    <row r="98" spans="62:83" ht="18.75" x14ac:dyDescent="0.25">
      <c r="BJ98" s="12"/>
      <c r="BK98" s="13"/>
      <c r="BL98" s="5"/>
      <c r="BM98" s="14"/>
      <c r="BN98" s="15"/>
      <c r="BO98" s="15"/>
      <c r="BP98" s="10"/>
      <c r="BQ98" s="10"/>
      <c r="BR98" s="37"/>
      <c r="BS98" s="38"/>
      <c r="BU98" s="14"/>
      <c r="BV98" s="10"/>
      <c r="BZ98" s="37"/>
      <c r="CA98" s="38"/>
      <c r="CC98" s="14"/>
      <c r="CD98" s="10"/>
      <c r="CE98" s="10"/>
    </row>
    <row r="99" spans="62:83" ht="18.75" x14ac:dyDescent="0.25">
      <c r="BJ99" s="12"/>
      <c r="BK99" s="13"/>
      <c r="BL99" s="5"/>
      <c r="BM99" s="14"/>
      <c r="BN99" s="15"/>
      <c r="BO99" s="15"/>
      <c r="BP99" s="10"/>
      <c r="BQ99" s="10"/>
      <c r="BR99" s="37"/>
      <c r="BS99" s="38"/>
      <c r="BU99" s="14"/>
      <c r="BV99" s="10"/>
      <c r="BZ99" s="37"/>
      <c r="CA99" s="38"/>
      <c r="CC99" s="14"/>
      <c r="CD99" s="10"/>
      <c r="CE99" s="10"/>
    </row>
    <row r="100" spans="62:83" ht="18.75" x14ac:dyDescent="0.25">
      <c r="BJ100" s="12"/>
      <c r="BK100" s="13"/>
      <c r="BL100" s="5"/>
      <c r="BM100" s="14"/>
      <c r="BN100" s="15"/>
      <c r="BO100" s="15"/>
      <c r="BP100" s="10"/>
      <c r="BQ100" s="10"/>
      <c r="BR100" s="37"/>
      <c r="BS100" s="38"/>
      <c r="BU100" s="14"/>
      <c r="BV100" s="10"/>
      <c r="BZ100" s="37"/>
      <c r="CA100" s="38"/>
      <c r="CC100" s="14"/>
      <c r="CD100" s="10"/>
      <c r="CE100" s="10"/>
    </row>
    <row r="101" spans="62:83" ht="18.75" x14ac:dyDescent="0.25">
      <c r="BJ101" s="12"/>
      <c r="BK101" s="13"/>
      <c r="BL101" s="5"/>
      <c r="BM101" s="14"/>
      <c r="BN101" s="15"/>
      <c r="BO101" s="15"/>
    </row>
    <row r="102" spans="62:83" ht="18.75" x14ac:dyDescent="0.25">
      <c r="BJ102" s="12"/>
      <c r="BK102" s="13"/>
      <c r="BL102" s="5"/>
      <c r="BM102" s="14"/>
      <c r="BN102" s="15"/>
      <c r="BO102" s="15"/>
    </row>
    <row r="103" spans="62:83" ht="18.75" x14ac:dyDescent="0.25">
      <c r="BJ103" s="12"/>
      <c r="BK103" s="13"/>
      <c r="BL103" s="5"/>
      <c r="BM103" s="14"/>
      <c r="BN103" s="15"/>
      <c r="BO103" s="15"/>
    </row>
    <row r="104" spans="62:83" ht="18.75" x14ac:dyDescent="0.25">
      <c r="BJ104" s="12"/>
      <c r="BK104" s="13"/>
      <c r="BL104" s="5"/>
      <c r="BM104" s="14"/>
      <c r="BN104" s="15"/>
      <c r="BO104" s="15"/>
    </row>
    <row r="105" spans="62:83" ht="18.75" x14ac:dyDescent="0.25">
      <c r="BJ105" s="12"/>
      <c r="BK105" s="13"/>
      <c r="BL105" s="5"/>
      <c r="BM105" s="14"/>
      <c r="BN105" s="15"/>
      <c r="BO105" s="15"/>
    </row>
    <row r="106" spans="62:83" ht="18.75" x14ac:dyDescent="0.25">
      <c r="BJ106" s="12"/>
      <c r="BK106" s="13"/>
      <c r="BL106" s="5"/>
      <c r="BM106" s="14"/>
      <c r="BN106" s="15"/>
      <c r="BO106" s="15"/>
    </row>
    <row r="107" spans="62:83" ht="18.75" x14ac:dyDescent="0.25">
      <c r="BJ107" s="12"/>
      <c r="BK107" s="13"/>
      <c r="BL107" s="5"/>
      <c r="BM107" s="14"/>
      <c r="BN107" s="15"/>
      <c r="BO107" s="15"/>
    </row>
    <row r="108" spans="62:83" ht="18.75" x14ac:dyDescent="0.25">
      <c r="BJ108" s="12"/>
      <c r="BK108" s="13"/>
      <c r="BL108" s="5"/>
      <c r="BM108" s="14"/>
      <c r="BN108" s="15"/>
      <c r="BO108" s="15"/>
    </row>
    <row r="109" spans="62:83" ht="18.75" x14ac:dyDescent="0.25">
      <c r="BJ109" s="12"/>
      <c r="BK109" s="13"/>
      <c r="BL109" s="5"/>
      <c r="BM109" s="14"/>
      <c r="BN109" s="15"/>
      <c r="BO109" s="15"/>
    </row>
    <row r="110" spans="62:83" ht="18.75" x14ac:dyDescent="0.25">
      <c r="BJ110" s="12"/>
      <c r="BK110" s="13"/>
      <c r="BL110" s="5"/>
      <c r="BM110" s="14"/>
      <c r="BN110" s="15"/>
      <c r="BO110" s="15"/>
    </row>
    <row r="111" spans="62:83" ht="18.75" x14ac:dyDescent="0.25">
      <c r="BJ111" s="12"/>
      <c r="BK111" s="13"/>
      <c r="BL111" s="5"/>
      <c r="BM111" s="14"/>
      <c r="BN111" s="15"/>
      <c r="BO111" s="15"/>
    </row>
    <row r="112" spans="62:83" ht="18.75" x14ac:dyDescent="0.25">
      <c r="BJ112" s="12"/>
      <c r="BK112" s="13"/>
      <c r="BL112" s="5"/>
      <c r="BM112" s="14"/>
      <c r="BN112" s="15"/>
      <c r="BO112" s="15"/>
    </row>
    <row r="113" spans="62:67" ht="18.75" x14ac:dyDescent="0.25">
      <c r="BJ113" s="12"/>
      <c r="BK113" s="13"/>
      <c r="BL113" s="5"/>
      <c r="BM113" s="14"/>
      <c r="BN113" s="15"/>
      <c r="BO113" s="15"/>
    </row>
    <row r="114" spans="62:67" ht="18.75" x14ac:dyDescent="0.25">
      <c r="BJ114" s="12"/>
      <c r="BK114" s="13"/>
      <c r="BL114" s="5"/>
      <c r="BM114" s="14"/>
      <c r="BN114" s="15"/>
      <c r="BO114" s="15"/>
    </row>
    <row r="115" spans="62:67" ht="18.75" x14ac:dyDescent="0.25">
      <c r="BJ115" s="12"/>
      <c r="BK115" s="13"/>
      <c r="BL115" s="5"/>
      <c r="BM115" s="14"/>
      <c r="BN115" s="15"/>
      <c r="BO115" s="15"/>
    </row>
    <row r="116" spans="62:67" ht="18.75" x14ac:dyDescent="0.25">
      <c r="BJ116" s="12"/>
      <c r="BK116" s="13"/>
      <c r="BL116" s="5"/>
      <c r="BM116" s="14"/>
      <c r="BN116" s="15"/>
      <c r="BO116" s="15"/>
    </row>
    <row r="117" spans="62:67" ht="18.75" x14ac:dyDescent="0.25">
      <c r="BJ117" s="12"/>
      <c r="BK117" s="13"/>
      <c r="BL117" s="5"/>
      <c r="BM117" s="14"/>
      <c r="BN117" s="15"/>
      <c r="BO117" s="15"/>
    </row>
    <row r="118" spans="62:67" ht="18.75" x14ac:dyDescent="0.25">
      <c r="BJ118" s="12"/>
      <c r="BK118" s="13"/>
      <c r="BL118" s="5"/>
      <c r="BM118" s="14"/>
      <c r="BN118" s="15"/>
      <c r="BO118" s="15"/>
    </row>
    <row r="119" spans="62:67" ht="18.75" x14ac:dyDescent="0.25">
      <c r="BJ119" s="12"/>
      <c r="BK119" s="13"/>
      <c r="BL119" s="5"/>
      <c r="BM119" s="14"/>
      <c r="BN119" s="15"/>
      <c r="BO119" s="15"/>
    </row>
    <row r="120" spans="62:67" ht="18.75" x14ac:dyDescent="0.25">
      <c r="BJ120" s="12"/>
      <c r="BK120" s="13"/>
      <c r="BL120" s="5"/>
      <c r="BM120" s="14"/>
      <c r="BN120" s="15"/>
      <c r="BO120" s="15"/>
    </row>
    <row r="121" spans="62:67" ht="18.75" x14ac:dyDescent="0.25">
      <c r="BJ121" s="12"/>
      <c r="BK121" s="13"/>
      <c r="BL121" s="5"/>
      <c r="BM121" s="14"/>
      <c r="BN121" s="15"/>
      <c r="BO121" s="15"/>
    </row>
    <row r="122" spans="62:67" ht="18.75" x14ac:dyDescent="0.25">
      <c r="BJ122" s="12"/>
      <c r="BK122" s="13"/>
      <c r="BL122" s="5"/>
      <c r="BM122" s="14"/>
      <c r="BN122" s="15"/>
      <c r="BO122" s="15"/>
    </row>
    <row r="123" spans="62:67" ht="18.75" x14ac:dyDescent="0.25">
      <c r="BJ123" s="12"/>
      <c r="BK123" s="13"/>
      <c r="BL123" s="5"/>
      <c r="BM123" s="14"/>
      <c r="BN123" s="15"/>
      <c r="BO123" s="15"/>
    </row>
    <row r="124" spans="62:67" ht="18.75" x14ac:dyDescent="0.25">
      <c r="BJ124" s="12"/>
      <c r="BK124" s="13"/>
      <c r="BL124" s="5"/>
      <c r="BM124" s="14"/>
      <c r="BN124" s="15"/>
      <c r="BO124" s="15"/>
    </row>
    <row r="125" spans="62:67" ht="18.75" x14ac:dyDescent="0.25">
      <c r="BJ125" s="12"/>
      <c r="BK125" s="13"/>
      <c r="BL125" s="5"/>
      <c r="BM125" s="14"/>
      <c r="BN125" s="15"/>
      <c r="BO125" s="15"/>
    </row>
    <row r="126" spans="62:67" ht="18.75" x14ac:dyDescent="0.25">
      <c r="BJ126" s="12"/>
      <c r="BK126" s="13"/>
      <c r="BL126" s="5"/>
      <c r="BM126" s="14"/>
      <c r="BN126" s="15"/>
      <c r="BO126" s="15"/>
    </row>
    <row r="127" spans="62:67" ht="18.75" x14ac:dyDescent="0.25">
      <c r="BJ127" s="12"/>
      <c r="BK127" s="13"/>
      <c r="BL127" s="5"/>
      <c r="BM127" s="14"/>
      <c r="BN127" s="15"/>
      <c r="BO127" s="15"/>
    </row>
    <row r="128" spans="62:67" ht="18.75" x14ac:dyDescent="0.25">
      <c r="BJ128" s="12"/>
      <c r="BK128" s="13"/>
      <c r="BL128" s="5"/>
      <c r="BM128" s="14"/>
      <c r="BN128" s="15"/>
      <c r="BO128" s="15"/>
    </row>
    <row r="129" spans="62:67" ht="18.75" x14ac:dyDescent="0.25">
      <c r="BJ129" s="12"/>
      <c r="BK129" s="13"/>
      <c r="BL129" s="5"/>
      <c r="BM129" s="14"/>
      <c r="BN129" s="15"/>
      <c r="BO129" s="15"/>
    </row>
    <row r="130" spans="62:67" ht="18.75" x14ac:dyDescent="0.25">
      <c r="BJ130" s="12"/>
      <c r="BK130" s="13"/>
      <c r="BL130" s="5"/>
      <c r="BM130" s="14"/>
      <c r="BN130" s="15"/>
      <c r="BO130" s="15"/>
    </row>
    <row r="131" spans="62:67" ht="18.75" x14ac:dyDescent="0.25">
      <c r="BJ131" s="12"/>
      <c r="BK131" s="13"/>
      <c r="BL131" s="5"/>
      <c r="BM131" s="14"/>
      <c r="BN131" s="15"/>
      <c r="BO131" s="15"/>
    </row>
    <row r="132" spans="62:67" ht="18.75" x14ac:dyDescent="0.25">
      <c r="BJ132" s="12"/>
      <c r="BK132" s="13"/>
      <c r="BL132" s="5"/>
      <c r="BM132" s="14"/>
      <c r="BN132" s="15"/>
      <c r="BO132" s="15"/>
    </row>
    <row r="133" spans="62:67" ht="18.75" x14ac:dyDescent="0.25">
      <c r="BJ133" s="12"/>
      <c r="BK133" s="13"/>
      <c r="BL133" s="5"/>
      <c r="BM133" s="14"/>
      <c r="BN133" s="15"/>
      <c r="BO133" s="15"/>
    </row>
    <row r="134" spans="62:67" ht="18.75" x14ac:dyDescent="0.25">
      <c r="BJ134" s="12"/>
      <c r="BK134" s="13"/>
      <c r="BL134" s="5"/>
      <c r="BM134" s="14"/>
      <c r="BN134" s="15"/>
      <c r="BO134" s="15"/>
    </row>
    <row r="135" spans="62:67" ht="18.75" x14ac:dyDescent="0.25">
      <c r="BJ135" s="12"/>
      <c r="BK135" s="13"/>
      <c r="BL135" s="5"/>
      <c r="BM135" s="14"/>
      <c r="BN135" s="15"/>
      <c r="BO135" s="15"/>
    </row>
    <row r="136" spans="62:67" ht="18.75" x14ac:dyDescent="0.25">
      <c r="BJ136" s="12"/>
      <c r="BK136" s="13"/>
      <c r="BL136" s="5"/>
      <c r="BM136" s="14"/>
      <c r="BN136" s="15"/>
      <c r="BO136" s="15"/>
    </row>
    <row r="137" spans="62:67" ht="18.75" x14ac:dyDescent="0.25">
      <c r="BJ137" s="12"/>
      <c r="BK137" s="13"/>
      <c r="BL137" s="5"/>
      <c r="BM137" s="14"/>
      <c r="BN137" s="15"/>
      <c r="BO137" s="15"/>
    </row>
    <row r="138" spans="62:67" ht="18.75" x14ac:dyDescent="0.25">
      <c r="BJ138" s="12"/>
      <c r="BK138" s="13"/>
      <c r="BL138" s="5"/>
      <c r="BM138" s="14"/>
      <c r="BN138" s="15"/>
      <c r="BO138" s="15"/>
    </row>
    <row r="139" spans="62:67" ht="18.75" x14ac:dyDescent="0.25">
      <c r="BJ139" s="12"/>
      <c r="BK139" s="13"/>
      <c r="BL139" s="5"/>
      <c r="BM139" s="14"/>
      <c r="BN139" s="15"/>
      <c r="BO139" s="15"/>
    </row>
    <row r="140" spans="62:67" ht="18.75" x14ac:dyDescent="0.25">
      <c r="BJ140" s="12"/>
      <c r="BK140" s="13"/>
      <c r="BL140" s="5"/>
      <c r="BM140" s="14"/>
      <c r="BN140" s="15"/>
      <c r="BO140" s="15"/>
    </row>
    <row r="141" spans="62:67" ht="18.75" x14ac:dyDescent="0.25">
      <c r="BJ141" s="12"/>
      <c r="BK141" s="13"/>
      <c r="BL141" s="5"/>
      <c r="BM141" s="14"/>
      <c r="BN141" s="15"/>
      <c r="BO141" s="15"/>
    </row>
    <row r="142" spans="62:67" ht="18.75" x14ac:dyDescent="0.25">
      <c r="BJ142" s="12"/>
      <c r="BK142" s="13"/>
      <c r="BL142" s="5"/>
      <c r="BM142" s="14"/>
      <c r="BN142" s="15"/>
      <c r="BO142" s="15"/>
    </row>
    <row r="143" spans="62:67" ht="18.75" x14ac:dyDescent="0.25">
      <c r="BJ143" s="12"/>
      <c r="BK143" s="13"/>
      <c r="BL143" s="5"/>
      <c r="BM143" s="14"/>
      <c r="BN143" s="15"/>
      <c r="BO143" s="15"/>
    </row>
    <row r="144" spans="62:67" ht="18.75" x14ac:dyDescent="0.25">
      <c r="BJ144" s="12"/>
      <c r="BK144" s="13"/>
      <c r="BL144" s="5"/>
      <c r="BM144" s="14"/>
      <c r="BN144" s="15"/>
      <c r="BO144" s="15"/>
    </row>
    <row r="145" spans="62:67" ht="18.75" x14ac:dyDescent="0.25">
      <c r="BJ145" s="12"/>
      <c r="BK145" s="13"/>
      <c r="BL145" s="5"/>
      <c r="BM145" s="14"/>
      <c r="BN145" s="15"/>
      <c r="BO145" s="15"/>
    </row>
    <row r="146" spans="62:67" ht="18.75" x14ac:dyDescent="0.25">
      <c r="BJ146" s="12"/>
      <c r="BK146" s="13"/>
      <c r="BL146" s="5"/>
      <c r="BM146" s="14"/>
      <c r="BN146" s="15"/>
      <c r="BO146" s="15"/>
    </row>
    <row r="147" spans="62:67" ht="18.75" x14ac:dyDescent="0.25">
      <c r="BJ147" s="12"/>
      <c r="BK147" s="13"/>
      <c r="BL147" s="5"/>
      <c r="BM147" s="14"/>
      <c r="BN147" s="15"/>
      <c r="BO147" s="15"/>
    </row>
    <row r="148" spans="62:67" ht="18.75" x14ac:dyDescent="0.25">
      <c r="BJ148" s="12"/>
      <c r="BK148" s="13"/>
      <c r="BL148" s="5"/>
      <c r="BM148" s="14"/>
      <c r="BN148" s="15"/>
      <c r="BO148" s="15"/>
    </row>
    <row r="149" spans="62:67" ht="18.75" x14ac:dyDescent="0.25">
      <c r="BJ149" s="12"/>
      <c r="BK149" s="13"/>
      <c r="BL149" s="5"/>
      <c r="BM149" s="14"/>
      <c r="BN149" s="15"/>
      <c r="BO149" s="15"/>
    </row>
    <row r="150" spans="62:67" ht="18.75" x14ac:dyDescent="0.25">
      <c r="BJ150" s="12"/>
      <c r="BK150" s="13"/>
      <c r="BL150" s="5"/>
      <c r="BM150" s="14"/>
      <c r="BN150" s="15"/>
      <c r="BO150" s="15"/>
    </row>
    <row r="151" spans="62:67" ht="18.75" x14ac:dyDescent="0.25">
      <c r="BJ151" s="12"/>
      <c r="BK151" s="13"/>
      <c r="BL151" s="5"/>
      <c r="BM151" s="14"/>
      <c r="BN151" s="15"/>
      <c r="BO151" s="15"/>
    </row>
    <row r="152" spans="62:67" ht="18.75" x14ac:dyDescent="0.25">
      <c r="BJ152" s="12"/>
      <c r="BK152" s="13"/>
      <c r="BL152" s="5"/>
      <c r="BM152" s="14"/>
      <c r="BN152" s="15"/>
      <c r="BO152" s="15"/>
    </row>
    <row r="153" spans="62:67" ht="18.75" x14ac:dyDescent="0.25">
      <c r="BJ153" s="12"/>
      <c r="BK153" s="13"/>
      <c r="BL153" s="5"/>
      <c r="BM153" s="14"/>
      <c r="BN153" s="15"/>
      <c r="BO153" s="15"/>
    </row>
    <row r="154" spans="62:67" ht="18.75" x14ac:dyDescent="0.25">
      <c r="BJ154" s="12"/>
      <c r="BK154" s="13"/>
      <c r="BL154" s="5"/>
      <c r="BM154" s="14"/>
      <c r="BN154" s="15"/>
      <c r="BO154" s="15"/>
    </row>
    <row r="155" spans="62:67" ht="18.75" x14ac:dyDescent="0.25">
      <c r="BJ155" s="12"/>
      <c r="BK155" s="13"/>
      <c r="BL155" s="5"/>
      <c r="BM155" s="14"/>
      <c r="BN155" s="15"/>
      <c r="BO155" s="15"/>
    </row>
    <row r="156" spans="62:67" ht="18.75" x14ac:dyDescent="0.25">
      <c r="BJ156" s="12"/>
      <c r="BK156" s="13"/>
      <c r="BL156" s="5"/>
      <c r="BM156" s="14"/>
      <c r="BN156" s="15"/>
      <c r="BO156" s="15"/>
    </row>
    <row r="157" spans="62:67" ht="18.75" x14ac:dyDescent="0.25">
      <c r="BJ157" s="12"/>
      <c r="BK157" s="13"/>
      <c r="BL157" s="5"/>
      <c r="BM157" s="14"/>
      <c r="BN157" s="15"/>
      <c r="BO157" s="15"/>
    </row>
    <row r="158" spans="62:67" ht="18.75" x14ac:dyDescent="0.25">
      <c r="BJ158" s="12"/>
      <c r="BK158" s="13"/>
      <c r="BL158" s="5"/>
      <c r="BM158" s="14"/>
      <c r="BN158" s="15"/>
      <c r="BO158" s="15"/>
    </row>
    <row r="159" spans="62:67" ht="18.75" x14ac:dyDescent="0.25">
      <c r="BJ159" s="12"/>
      <c r="BK159" s="13"/>
      <c r="BL159" s="5"/>
      <c r="BM159" s="14"/>
      <c r="BN159" s="15"/>
      <c r="BO159" s="15"/>
    </row>
    <row r="160" spans="62:67" ht="18.75" x14ac:dyDescent="0.25">
      <c r="BJ160" s="12"/>
      <c r="BK160" s="13"/>
      <c r="BL160" s="5"/>
      <c r="BM160" s="14"/>
      <c r="BN160" s="15"/>
      <c r="BO160" s="15"/>
    </row>
    <row r="161" spans="62:67" ht="18.75" x14ac:dyDescent="0.25">
      <c r="BJ161" s="12"/>
      <c r="BK161" s="13"/>
      <c r="BL161" s="5"/>
      <c r="BM161" s="14"/>
      <c r="BN161" s="15"/>
      <c r="BO161" s="15"/>
    </row>
    <row r="162" spans="62:67" ht="18.75" x14ac:dyDescent="0.25">
      <c r="BJ162" s="12"/>
      <c r="BK162" s="13"/>
      <c r="BL162" s="5"/>
      <c r="BM162" s="14"/>
      <c r="BN162" s="15"/>
      <c r="BO162" s="15"/>
    </row>
    <row r="163" spans="62:67" ht="18.75" x14ac:dyDescent="0.25">
      <c r="BJ163" s="12"/>
      <c r="BK163" s="13"/>
      <c r="BL163" s="5"/>
      <c r="BM163" s="14"/>
      <c r="BN163" s="15"/>
      <c r="BO163" s="15"/>
    </row>
    <row r="164" spans="62:67" ht="18.75" x14ac:dyDescent="0.25">
      <c r="BJ164" s="12"/>
      <c r="BK164" s="13"/>
      <c r="BL164" s="5"/>
      <c r="BM164" s="14"/>
      <c r="BN164" s="15"/>
      <c r="BO164" s="15"/>
    </row>
    <row r="165" spans="62:67" ht="18.75" x14ac:dyDescent="0.25">
      <c r="BJ165" s="12"/>
      <c r="BK165" s="13"/>
      <c r="BL165" s="5"/>
      <c r="BM165" s="14"/>
      <c r="BN165" s="15"/>
      <c r="BO165" s="15"/>
    </row>
    <row r="166" spans="62:67" ht="18.75" x14ac:dyDescent="0.25">
      <c r="BJ166" s="12"/>
      <c r="BK166" s="13"/>
      <c r="BL166" s="5"/>
      <c r="BM166" s="14"/>
      <c r="BN166" s="15"/>
      <c r="BO166" s="15"/>
    </row>
    <row r="167" spans="62:67" ht="18.75" x14ac:dyDescent="0.25">
      <c r="BJ167" s="12"/>
      <c r="BK167" s="13"/>
      <c r="BL167" s="5"/>
      <c r="BM167" s="14"/>
      <c r="BN167" s="15"/>
      <c r="BO167" s="15"/>
    </row>
    <row r="168" spans="62:67" ht="18.75" x14ac:dyDescent="0.25">
      <c r="BJ168" s="12"/>
      <c r="BK168" s="13"/>
      <c r="BL168" s="5"/>
      <c r="BM168" s="14"/>
      <c r="BN168" s="15"/>
      <c r="BO168" s="15"/>
    </row>
    <row r="169" spans="62:67" ht="18.75" x14ac:dyDescent="0.25">
      <c r="BJ169" s="12"/>
      <c r="BK169" s="13"/>
      <c r="BL169" s="5"/>
      <c r="BM169" s="14"/>
      <c r="BN169" s="15"/>
      <c r="BO169" s="15"/>
    </row>
    <row r="170" spans="62:67" ht="18.75" x14ac:dyDescent="0.25">
      <c r="BJ170" s="12"/>
      <c r="BK170" s="13"/>
      <c r="BL170" s="5"/>
      <c r="BM170" s="14"/>
      <c r="BN170" s="15"/>
      <c r="BO170" s="15"/>
    </row>
    <row r="171" spans="62:67" ht="18.75" x14ac:dyDescent="0.25">
      <c r="BJ171" s="12"/>
      <c r="BK171" s="13"/>
      <c r="BL171" s="5"/>
      <c r="BM171" s="14"/>
      <c r="BN171" s="15"/>
      <c r="BO171" s="15"/>
    </row>
    <row r="172" spans="62:67" ht="18.75" x14ac:dyDescent="0.25">
      <c r="BJ172" s="12"/>
      <c r="BK172" s="13"/>
      <c r="BL172" s="5"/>
      <c r="BM172" s="14"/>
      <c r="BN172" s="15"/>
      <c r="BO172" s="15"/>
    </row>
    <row r="173" spans="62:67" ht="18.75" x14ac:dyDescent="0.25">
      <c r="BJ173" s="12"/>
      <c r="BK173" s="13"/>
      <c r="BL173" s="5"/>
      <c r="BM173" s="14"/>
      <c r="BN173" s="15"/>
      <c r="BO173" s="15"/>
    </row>
    <row r="174" spans="62:67" ht="18.75" x14ac:dyDescent="0.25">
      <c r="BJ174" s="12"/>
      <c r="BK174" s="13"/>
      <c r="BL174" s="5"/>
      <c r="BM174" s="14"/>
      <c r="BN174" s="15"/>
      <c r="BO174" s="15"/>
    </row>
    <row r="175" spans="62:67" ht="18.75" x14ac:dyDescent="0.25">
      <c r="BJ175" s="12"/>
      <c r="BK175" s="13"/>
      <c r="BL175" s="5"/>
      <c r="BM175" s="14"/>
      <c r="BN175" s="15"/>
      <c r="BO175" s="15"/>
    </row>
    <row r="176" spans="62:67" ht="18.75" x14ac:dyDescent="0.25">
      <c r="BJ176" s="12"/>
      <c r="BK176" s="13"/>
      <c r="BL176" s="5"/>
      <c r="BM176" s="14"/>
      <c r="BN176" s="15"/>
      <c r="BO176" s="15"/>
    </row>
    <row r="177" spans="62:67" ht="18.75" x14ac:dyDescent="0.25">
      <c r="BJ177" s="12"/>
      <c r="BK177" s="13"/>
      <c r="BL177" s="5"/>
      <c r="BM177" s="14"/>
      <c r="BN177" s="15"/>
      <c r="BO177" s="15"/>
    </row>
    <row r="178" spans="62:67" ht="18.75" x14ac:dyDescent="0.25">
      <c r="BJ178" s="12"/>
      <c r="BK178" s="13"/>
      <c r="BL178" s="5"/>
      <c r="BM178" s="14"/>
      <c r="BN178" s="15"/>
      <c r="BO178" s="15"/>
    </row>
    <row r="179" spans="62:67" ht="18.75" x14ac:dyDescent="0.25">
      <c r="BJ179" s="12"/>
      <c r="BK179" s="13"/>
      <c r="BL179" s="5"/>
      <c r="BM179" s="14"/>
      <c r="BN179" s="15"/>
      <c r="BO179" s="15"/>
    </row>
    <row r="180" spans="62:67" ht="18.75" x14ac:dyDescent="0.25">
      <c r="BJ180" s="12"/>
      <c r="BK180" s="13"/>
      <c r="BL180" s="5"/>
      <c r="BM180" s="14"/>
      <c r="BN180" s="15"/>
      <c r="BO180" s="15"/>
    </row>
    <row r="181" spans="62:67" ht="18.75" x14ac:dyDescent="0.25">
      <c r="BJ181" s="12"/>
      <c r="BK181" s="13"/>
      <c r="BL181" s="5"/>
      <c r="BM181" s="14"/>
      <c r="BN181" s="15"/>
      <c r="BO181" s="15"/>
    </row>
    <row r="182" spans="62:67" ht="18.75" x14ac:dyDescent="0.25">
      <c r="BJ182" s="12"/>
      <c r="BK182" s="13"/>
      <c r="BL182" s="5"/>
      <c r="BM182" s="14"/>
      <c r="BN182" s="15"/>
      <c r="BO182" s="15"/>
    </row>
    <row r="183" spans="62:67" ht="18.75" x14ac:dyDescent="0.25">
      <c r="BJ183" s="12"/>
      <c r="BK183" s="13"/>
      <c r="BL183" s="5"/>
      <c r="BM183" s="14"/>
      <c r="BN183" s="15"/>
      <c r="BO183" s="15"/>
    </row>
    <row r="184" spans="62:67" ht="18.75" x14ac:dyDescent="0.25">
      <c r="BJ184" s="12"/>
      <c r="BK184" s="13"/>
      <c r="BL184" s="5"/>
      <c r="BM184" s="14"/>
      <c r="BN184" s="15"/>
      <c r="BO184" s="15"/>
    </row>
    <row r="185" spans="62:67" ht="18.75" x14ac:dyDescent="0.25">
      <c r="BJ185" s="12"/>
      <c r="BK185" s="13"/>
      <c r="BL185" s="5"/>
      <c r="BM185" s="14"/>
      <c r="BN185" s="15"/>
      <c r="BO185" s="15"/>
    </row>
    <row r="186" spans="62:67" ht="18.75" x14ac:dyDescent="0.25">
      <c r="BJ186" s="12"/>
      <c r="BK186" s="13"/>
      <c r="BL186" s="5"/>
      <c r="BM186" s="14"/>
      <c r="BN186" s="15"/>
      <c r="BO186" s="15"/>
    </row>
    <row r="187" spans="62:67" ht="18.75" x14ac:dyDescent="0.25">
      <c r="BJ187" s="12"/>
      <c r="BK187" s="13"/>
      <c r="BL187" s="5"/>
      <c r="BM187" s="14"/>
      <c r="BN187" s="15"/>
      <c r="BO187" s="15"/>
    </row>
    <row r="188" spans="62:67" ht="18.75" x14ac:dyDescent="0.25">
      <c r="BJ188" s="12"/>
      <c r="BK188" s="13"/>
      <c r="BL188" s="5"/>
      <c r="BM188" s="14"/>
      <c r="BN188" s="15"/>
      <c r="BO188" s="15"/>
    </row>
    <row r="189" spans="62:67" ht="18.75" x14ac:dyDescent="0.25">
      <c r="BJ189" s="12"/>
      <c r="BK189" s="13"/>
      <c r="BL189" s="5"/>
      <c r="BM189" s="14"/>
      <c r="BN189" s="15"/>
      <c r="BO189" s="15"/>
    </row>
    <row r="190" spans="62:67" ht="18.75" x14ac:dyDescent="0.25">
      <c r="BJ190" s="12"/>
      <c r="BK190" s="13"/>
      <c r="BL190" s="5"/>
      <c r="BM190" s="14"/>
      <c r="BN190" s="15"/>
      <c r="BO190" s="15"/>
    </row>
    <row r="191" spans="62:67" ht="18.75" x14ac:dyDescent="0.25">
      <c r="BJ191" s="12"/>
      <c r="BK191" s="13"/>
      <c r="BL191" s="5"/>
      <c r="BM191" s="14"/>
      <c r="BN191" s="15"/>
      <c r="BO191" s="15"/>
    </row>
    <row r="192" spans="62:67" ht="18.75" x14ac:dyDescent="0.25">
      <c r="BJ192" s="12"/>
      <c r="BK192" s="13"/>
      <c r="BL192" s="5"/>
      <c r="BM192" s="14"/>
      <c r="BN192" s="15"/>
      <c r="BO192" s="15"/>
    </row>
    <row r="193" spans="62:67" ht="18.75" x14ac:dyDescent="0.25">
      <c r="BJ193" s="12"/>
      <c r="BK193" s="13"/>
      <c r="BL193" s="5"/>
      <c r="BM193" s="14"/>
      <c r="BN193" s="15"/>
      <c r="BO193" s="15"/>
    </row>
    <row r="194" spans="62:67" ht="18.75" x14ac:dyDescent="0.25">
      <c r="BJ194" s="12"/>
      <c r="BK194" s="13"/>
      <c r="BL194" s="5"/>
      <c r="BM194" s="14"/>
      <c r="BN194" s="15"/>
      <c r="BO194" s="15"/>
    </row>
    <row r="195" spans="62:67" ht="18.75" x14ac:dyDescent="0.25">
      <c r="BJ195" s="12"/>
      <c r="BK195" s="13"/>
      <c r="BL195" s="5"/>
      <c r="BM195" s="14"/>
      <c r="BN195" s="15"/>
      <c r="BO195" s="15"/>
    </row>
    <row r="196" spans="62:67" ht="18.75" x14ac:dyDescent="0.25">
      <c r="BJ196" s="12"/>
      <c r="BK196" s="13"/>
      <c r="BL196" s="5"/>
      <c r="BM196" s="14"/>
      <c r="BN196" s="15"/>
      <c r="BO196" s="15"/>
    </row>
    <row r="197" spans="62:67" ht="18.75" x14ac:dyDescent="0.25">
      <c r="BJ197" s="12"/>
      <c r="BK197" s="13"/>
      <c r="BL197" s="5"/>
      <c r="BM197" s="14"/>
      <c r="BN197" s="15"/>
      <c r="BO197" s="15"/>
    </row>
    <row r="198" spans="62:67" ht="18.75" x14ac:dyDescent="0.25">
      <c r="BJ198" s="12"/>
      <c r="BK198" s="13"/>
      <c r="BL198" s="5"/>
      <c r="BM198" s="14"/>
      <c r="BN198" s="15"/>
      <c r="BO198" s="15"/>
    </row>
    <row r="199" spans="62:67" ht="18.75" x14ac:dyDescent="0.25">
      <c r="BJ199" s="12"/>
      <c r="BK199" s="13"/>
      <c r="BL199" s="5"/>
      <c r="BM199" s="14"/>
      <c r="BN199" s="15"/>
      <c r="BO199" s="15"/>
    </row>
    <row r="200" spans="62:67" ht="18.75" x14ac:dyDescent="0.25">
      <c r="BJ200" s="12"/>
      <c r="BK200" s="13"/>
      <c r="BL200" s="5"/>
      <c r="BM200" s="14"/>
      <c r="BN200" s="15"/>
      <c r="BO200" s="15"/>
    </row>
    <row r="201" spans="62:67" ht="18.75" x14ac:dyDescent="0.25">
      <c r="BJ201" s="12"/>
      <c r="BK201" s="13"/>
      <c r="BL201" s="5"/>
      <c r="BM201" s="14"/>
      <c r="BN201" s="15"/>
      <c r="BO201" s="15"/>
    </row>
    <row r="202" spans="62:67" ht="18.75" x14ac:dyDescent="0.25">
      <c r="BJ202" s="12"/>
      <c r="BK202" s="13"/>
      <c r="BL202" s="5"/>
      <c r="BM202" s="14"/>
      <c r="BN202" s="15"/>
      <c r="BO202" s="15"/>
    </row>
    <row r="203" spans="62:67" ht="18.75" x14ac:dyDescent="0.25">
      <c r="BJ203" s="12"/>
      <c r="BK203" s="13"/>
      <c r="BL203" s="5"/>
      <c r="BM203" s="14"/>
      <c r="BN203" s="15"/>
      <c r="BO203" s="15"/>
    </row>
    <row r="204" spans="62:67" ht="18.75" x14ac:dyDescent="0.25">
      <c r="BJ204" s="12"/>
      <c r="BK204" s="13"/>
      <c r="BL204" s="5"/>
      <c r="BM204" s="14"/>
      <c r="BN204" s="15"/>
      <c r="BO204" s="15"/>
    </row>
    <row r="205" spans="62:67" ht="18.75" x14ac:dyDescent="0.25">
      <c r="BJ205" s="12"/>
      <c r="BK205" s="13"/>
      <c r="BL205" s="5"/>
      <c r="BM205" s="14"/>
      <c r="BN205" s="15"/>
      <c r="BO205" s="15"/>
    </row>
    <row r="206" spans="62:67" ht="18.75" x14ac:dyDescent="0.25">
      <c r="BJ206" s="12"/>
      <c r="BK206" s="13"/>
      <c r="BL206" s="5"/>
      <c r="BM206" s="14"/>
      <c r="BN206" s="15"/>
      <c r="BO206" s="15"/>
    </row>
    <row r="207" spans="62:67" ht="18.75" x14ac:dyDescent="0.25">
      <c r="BJ207" s="12"/>
      <c r="BK207" s="13"/>
      <c r="BL207" s="5"/>
      <c r="BM207" s="14"/>
      <c r="BN207" s="15"/>
      <c r="BO207" s="15"/>
    </row>
    <row r="208" spans="62:67" ht="18.75" x14ac:dyDescent="0.25">
      <c r="BJ208" s="12"/>
      <c r="BK208" s="13"/>
      <c r="BL208" s="5"/>
      <c r="BM208" s="14"/>
      <c r="BN208" s="15"/>
      <c r="BO208" s="15"/>
    </row>
    <row r="209" spans="62:67" ht="18.75" x14ac:dyDescent="0.25">
      <c r="BJ209" s="12"/>
      <c r="BK209" s="13"/>
      <c r="BL209" s="5"/>
      <c r="BM209" s="14"/>
      <c r="BN209" s="15"/>
      <c r="BO209" s="15"/>
    </row>
    <row r="210" spans="62:67" ht="18.75" x14ac:dyDescent="0.25">
      <c r="BJ210" s="12"/>
      <c r="BK210" s="13"/>
      <c r="BL210" s="5"/>
      <c r="BM210" s="14"/>
      <c r="BN210" s="15"/>
      <c r="BO210" s="15"/>
    </row>
    <row r="211" spans="62:67" ht="18.75" x14ac:dyDescent="0.25">
      <c r="BJ211" s="12"/>
      <c r="BK211" s="13"/>
      <c r="BL211" s="5"/>
      <c r="BM211" s="14"/>
      <c r="BN211" s="15"/>
      <c r="BO211" s="15"/>
    </row>
    <row r="212" spans="62:67" ht="18.75" x14ac:dyDescent="0.25">
      <c r="BJ212" s="12"/>
      <c r="BK212" s="13"/>
      <c r="BL212" s="5"/>
      <c r="BM212" s="14"/>
      <c r="BN212" s="15"/>
      <c r="BO212" s="15"/>
    </row>
    <row r="213" spans="62:67" ht="18.75" x14ac:dyDescent="0.25">
      <c r="BJ213" s="12"/>
      <c r="BK213" s="13"/>
      <c r="BL213" s="5"/>
      <c r="BM213" s="14"/>
      <c r="BN213" s="15"/>
      <c r="BO213" s="15"/>
    </row>
    <row r="214" spans="62:67" ht="18.75" x14ac:dyDescent="0.25">
      <c r="BJ214" s="12"/>
      <c r="BK214" s="13"/>
      <c r="BL214" s="5"/>
      <c r="BM214" s="14"/>
      <c r="BN214" s="15"/>
      <c r="BO214" s="15"/>
    </row>
    <row r="215" spans="62:67" ht="18.75" x14ac:dyDescent="0.25">
      <c r="BJ215" s="12"/>
      <c r="BK215" s="13"/>
      <c r="BL215" s="5"/>
      <c r="BM215" s="14"/>
      <c r="BN215" s="15"/>
      <c r="BO215" s="15"/>
    </row>
    <row r="216" spans="62:67" ht="18.75" x14ac:dyDescent="0.25">
      <c r="BJ216" s="12"/>
      <c r="BK216" s="13"/>
      <c r="BL216" s="5"/>
      <c r="BM216" s="14"/>
      <c r="BN216" s="15"/>
      <c r="BO216" s="15"/>
    </row>
    <row r="217" spans="62:67" ht="18.75" x14ac:dyDescent="0.25">
      <c r="BJ217" s="12"/>
      <c r="BK217" s="13"/>
      <c r="BL217" s="5"/>
      <c r="BM217" s="14"/>
      <c r="BN217" s="15"/>
      <c r="BO217" s="15"/>
    </row>
    <row r="218" spans="62:67" ht="18.75" x14ac:dyDescent="0.25">
      <c r="BJ218" s="12"/>
      <c r="BK218" s="13"/>
      <c r="BL218" s="5"/>
      <c r="BM218" s="14"/>
      <c r="BN218" s="15"/>
      <c r="BO218" s="15"/>
    </row>
    <row r="219" spans="62:67" ht="18.75" x14ac:dyDescent="0.25">
      <c r="BJ219" s="12"/>
      <c r="BK219" s="13"/>
      <c r="BL219" s="5"/>
      <c r="BM219" s="14"/>
      <c r="BN219" s="15"/>
      <c r="BO219" s="15"/>
    </row>
    <row r="220" spans="62:67" ht="18.75" x14ac:dyDescent="0.25">
      <c r="BJ220" s="12"/>
      <c r="BK220" s="13"/>
      <c r="BL220" s="5"/>
      <c r="BM220" s="14"/>
      <c r="BN220" s="15"/>
      <c r="BO220" s="15"/>
    </row>
    <row r="221" spans="62:67" ht="18.75" x14ac:dyDescent="0.25">
      <c r="BJ221" s="12"/>
      <c r="BK221" s="13"/>
      <c r="BL221" s="5"/>
      <c r="BM221" s="14"/>
      <c r="BN221" s="15"/>
      <c r="BO221" s="15"/>
    </row>
    <row r="222" spans="62:67" ht="18.75" x14ac:dyDescent="0.25">
      <c r="BJ222" s="12"/>
      <c r="BK222" s="13"/>
      <c r="BL222" s="5"/>
      <c r="BM222" s="14"/>
      <c r="BN222" s="15"/>
      <c r="BO222" s="15"/>
    </row>
    <row r="223" spans="62:67" ht="18.75" x14ac:dyDescent="0.25">
      <c r="BJ223" s="12"/>
      <c r="BK223" s="13"/>
      <c r="BL223" s="5"/>
      <c r="BM223" s="14"/>
      <c r="BN223" s="15"/>
      <c r="BO223" s="15"/>
    </row>
    <row r="224" spans="62:67" ht="18.75" x14ac:dyDescent="0.25">
      <c r="BJ224" s="12"/>
      <c r="BK224" s="13"/>
      <c r="BL224" s="5"/>
      <c r="BM224" s="14"/>
      <c r="BN224" s="15"/>
      <c r="BO224" s="15"/>
    </row>
    <row r="225" spans="62:67" ht="18.75" x14ac:dyDescent="0.25">
      <c r="BJ225" s="12"/>
      <c r="BK225" s="13"/>
      <c r="BL225" s="5"/>
      <c r="BM225" s="14"/>
      <c r="BN225" s="15"/>
      <c r="BO225" s="15"/>
    </row>
    <row r="226" spans="62:67" ht="18.75" x14ac:dyDescent="0.25">
      <c r="BJ226" s="12"/>
      <c r="BK226" s="13"/>
      <c r="BL226" s="5"/>
      <c r="BM226" s="14"/>
      <c r="BN226" s="15"/>
      <c r="BO226" s="15"/>
    </row>
    <row r="227" spans="62:67" ht="18.75" x14ac:dyDescent="0.25">
      <c r="BJ227" s="12"/>
      <c r="BK227" s="13"/>
      <c r="BL227" s="5"/>
      <c r="BM227" s="14"/>
      <c r="BN227" s="15"/>
      <c r="BO227" s="15"/>
    </row>
    <row r="228" spans="62:67" ht="18.75" x14ac:dyDescent="0.25">
      <c r="BJ228" s="12"/>
      <c r="BK228" s="13"/>
      <c r="BL228" s="5"/>
      <c r="BM228" s="14"/>
      <c r="BN228" s="15"/>
      <c r="BO228" s="15"/>
    </row>
    <row r="229" spans="62:67" ht="18.75" x14ac:dyDescent="0.25">
      <c r="BJ229" s="12"/>
      <c r="BK229" s="13"/>
      <c r="BL229" s="5"/>
      <c r="BM229" s="14"/>
      <c r="BN229" s="15"/>
      <c r="BO229" s="15"/>
    </row>
    <row r="230" spans="62:67" ht="18.75" x14ac:dyDescent="0.25">
      <c r="BJ230" s="12"/>
      <c r="BK230" s="13"/>
      <c r="BL230" s="5"/>
      <c r="BM230" s="14"/>
      <c r="BN230" s="15"/>
      <c r="BO230" s="15"/>
    </row>
    <row r="231" spans="62:67" ht="18.75" x14ac:dyDescent="0.25">
      <c r="BJ231" s="12"/>
      <c r="BK231" s="13"/>
      <c r="BL231" s="5"/>
      <c r="BM231" s="14"/>
      <c r="BN231" s="15"/>
      <c r="BO231" s="15"/>
    </row>
    <row r="232" spans="62:67" ht="18.75" x14ac:dyDescent="0.25">
      <c r="BJ232" s="12"/>
      <c r="BK232" s="13"/>
      <c r="BL232" s="5"/>
      <c r="BM232" s="14"/>
      <c r="BN232" s="15"/>
      <c r="BO232" s="15"/>
    </row>
    <row r="233" spans="62:67" ht="18.75" x14ac:dyDescent="0.25">
      <c r="BJ233" s="12"/>
      <c r="BK233" s="13"/>
      <c r="BL233" s="5"/>
      <c r="BM233" s="14"/>
      <c r="BN233" s="15"/>
      <c r="BO233" s="15"/>
    </row>
    <row r="234" spans="62:67" ht="18.75" x14ac:dyDescent="0.25">
      <c r="BJ234" s="12"/>
      <c r="BK234" s="13"/>
      <c r="BL234" s="5"/>
      <c r="BM234" s="14"/>
      <c r="BN234" s="15"/>
      <c r="BO234" s="15"/>
    </row>
    <row r="235" spans="62:67" ht="18.75" x14ac:dyDescent="0.25">
      <c r="BJ235" s="12"/>
      <c r="BK235" s="13"/>
      <c r="BL235" s="5"/>
      <c r="BM235" s="14"/>
      <c r="BN235" s="15"/>
      <c r="BO235" s="15"/>
    </row>
    <row r="236" spans="62:67" ht="18.75" x14ac:dyDescent="0.25">
      <c r="BJ236" s="12"/>
      <c r="BK236" s="13"/>
      <c r="BL236" s="5"/>
      <c r="BM236" s="14"/>
      <c r="BN236" s="15"/>
      <c r="BO236" s="15"/>
    </row>
    <row r="237" spans="62:67" ht="18.75" x14ac:dyDescent="0.25">
      <c r="BJ237" s="12"/>
      <c r="BK237" s="13"/>
      <c r="BL237" s="5"/>
      <c r="BM237" s="14"/>
      <c r="BN237" s="15"/>
      <c r="BO237" s="15"/>
    </row>
    <row r="238" spans="62:67" ht="18.75" x14ac:dyDescent="0.25">
      <c r="BJ238" s="12"/>
      <c r="BK238" s="13"/>
      <c r="BL238" s="5"/>
      <c r="BM238" s="14"/>
      <c r="BN238" s="15"/>
      <c r="BO238" s="15"/>
    </row>
    <row r="239" spans="62:67" ht="18.75" x14ac:dyDescent="0.25">
      <c r="BJ239" s="12"/>
      <c r="BK239" s="13"/>
      <c r="BL239" s="5"/>
      <c r="BM239" s="14"/>
      <c r="BN239" s="15"/>
      <c r="BO239" s="15"/>
    </row>
    <row r="240" spans="62:67" ht="18.75" x14ac:dyDescent="0.25">
      <c r="BJ240" s="12"/>
      <c r="BK240" s="13"/>
      <c r="BL240" s="5"/>
      <c r="BM240" s="14"/>
      <c r="BN240" s="15"/>
      <c r="BO240" s="15"/>
    </row>
    <row r="241" spans="62:67" ht="18.75" x14ac:dyDescent="0.25">
      <c r="BJ241" s="12"/>
      <c r="BK241" s="13"/>
      <c r="BL241" s="5"/>
      <c r="BM241" s="14"/>
      <c r="BN241" s="15"/>
      <c r="BO241" s="15"/>
    </row>
    <row r="242" spans="62:67" ht="18.75" x14ac:dyDescent="0.25">
      <c r="BJ242" s="12"/>
      <c r="BK242" s="13"/>
      <c r="BL242" s="5"/>
      <c r="BM242" s="14"/>
      <c r="BN242" s="15"/>
      <c r="BO242" s="15"/>
    </row>
    <row r="243" spans="62:67" ht="18.75" x14ac:dyDescent="0.25">
      <c r="BJ243" s="12"/>
      <c r="BK243" s="13"/>
      <c r="BL243" s="5"/>
      <c r="BM243" s="14"/>
      <c r="BN243" s="15"/>
      <c r="BO243" s="15"/>
    </row>
    <row r="244" spans="62:67" ht="18.75" x14ac:dyDescent="0.25">
      <c r="BJ244" s="12"/>
      <c r="BK244" s="13"/>
      <c r="BL244" s="5"/>
      <c r="BM244" s="14"/>
      <c r="BN244" s="15"/>
      <c r="BO244" s="15"/>
    </row>
    <row r="245" spans="62:67" ht="18.75" x14ac:dyDescent="0.25">
      <c r="BJ245" s="12"/>
      <c r="BK245" s="13"/>
      <c r="BL245" s="5"/>
      <c r="BM245" s="14"/>
      <c r="BN245" s="15"/>
      <c r="BO245" s="15"/>
    </row>
    <row r="246" spans="62:67" ht="18.75" x14ac:dyDescent="0.25">
      <c r="BJ246" s="12"/>
      <c r="BK246" s="13"/>
      <c r="BL246" s="5"/>
      <c r="BM246" s="14"/>
      <c r="BN246" s="15"/>
      <c r="BO246" s="15"/>
    </row>
    <row r="247" spans="62:67" ht="18.75" x14ac:dyDescent="0.25">
      <c r="BJ247" s="12"/>
      <c r="BK247" s="13"/>
      <c r="BL247" s="5"/>
      <c r="BM247" s="14"/>
      <c r="BN247" s="15"/>
      <c r="BO247" s="15"/>
    </row>
    <row r="248" spans="62:67" ht="18.75" x14ac:dyDescent="0.25">
      <c r="BJ248" s="12"/>
      <c r="BK248" s="13"/>
      <c r="BL248" s="5"/>
      <c r="BM248" s="14"/>
      <c r="BN248" s="15"/>
      <c r="BO248" s="15"/>
    </row>
    <row r="249" spans="62:67" ht="18.75" x14ac:dyDescent="0.25">
      <c r="BJ249" s="12"/>
      <c r="BK249" s="13"/>
      <c r="BL249" s="5"/>
      <c r="BM249" s="14"/>
      <c r="BN249" s="15"/>
      <c r="BO249" s="15"/>
    </row>
    <row r="250" spans="62:67" ht="18.75" x14ac:dyDescent="0.25">
      <c r="BJ250" s="12"/>
      <c r="BK250" s="13"/>
      <c r="BL250" s="5"/>
      <c r="BM250" s="14"/>
      <c r="BN250" s="15"/>
      <c r="BO250" s="15"/>
    </row>
    <row r="251" spans="62:67" ht="18.75" x14ac:dyDescent="0.25">
      <c r="BJ251" s="12"/>
      <c r="BK251" s="13"/>
      <c r="BL251" s="5"/>
      <c r="BM251" s="14"/>
      <c r="BN251" s="15"/>
      <c r="BO251" s="15"/>
    </row>
    <row r="252" spans="62:67" ht="18.75" x14ac:dyDescent="0.25">
      <c r="BJ252" s="12"/>
      <c r="BK252" s="13"/>
      <c r="BL252" s="5"/>
      <c r="BM252" s="14"/>
      <c r="BN252" s="15"/>
      <c r="BO252" s="15"/>
    </row>
    <row r="253" spans="62:67" ht="18.75" x14ac:dyDescent="0.25">
      <c r="BJ253" s="12"/>
      <c r="BK253" s="13"/>
      <c r="BL253" s="5"/>
      <c r="BM253" s="14"/>
      <c r="BN253" s="15"/>
      <c r="BO253" s="15"/>
    </row>
    <row r="254" spans="62:67" ht="18.75" x14ac:dyDescent="0.25">
      <c r="BJ254" s="12"/>
      <c r="BK254" s="13"/>
      <c r="BL254" s="5"/>
      <c r="BM254" s="14"/>
      <c r="BN254" s="15"/>
      <c r="BO254" s="15"/>
    </row>
    <row r="255" spans="62:67" ht="18.75" x14ac:dyDescent="0.25">
      <c r="BJ255" s="12"/>
      <c r="BK255" s="13"/>
      <c r="BL255" s="5"/>
      <c r="BM255" s="14"/>
      <c r="BN255" s="15"/>
      <c r="BO255" s="15"/>
    </row>
    <row r="256" spans="62:67" ht="18.75" x14ac:dyDescent="0.25">
      <c r="BJ256" s="12"/>
      <c r="BK256" s="13"/>
      <c r="BL256" s="5"/>
      <c r="BM256" s="14"/>
      <c r="BN256" s="15"/>
      <c r="BO256" s="15"/>
    </row>
    <row r="257" spans="62:67" ht="18.75" x14ac:dyDescent="0.25">
      <c r="BJ257" s="12"/>
      <c r="BK257" s="13"/>
      <c r="BL257" s="5"/>
      <c r="BM257" s="14"/>
      <c r="BN257" s="15"/>
      <c r="BO257" s="15"/>
    </row>
    <row r="258" spans="62:67" ht="18.75" x14ac:dyDescent="0.25">
      <c r="BJ258" s="12"/>
      <c r="BK258" s="13"/>
      <c r="BL258" s="5"/>
      <c r="BM258" s="14"/>
      <c r="BN258" s="15"/>
      <c r="BO258" s="15"/>
    </row>
    <row r="259" spans="62:67" ht="18.75" x14ac:dyDescent="0.25">
      <c r="BJ259" s="12"/>
      <c r="BK259" s="13"/>
      <c r="BL259" s="5"/>
      <c r="BM259" s="14"/>
      <c r="BN259" s="15"/>
      <c r="BO259" s="15"/>
    </row>
    <row r="260" spans="62:67" ht="18.75" x14ac:dyDescent="0.25">
      <c r="BJ260" s="12"/>
      <c r="BK260" s="13"/>
      <c r="BL260" s="5"/>
      <c r="BM260" s="14"/>
      <c r="BN260" s="15"/>
      <c r="BO260" s="15"/>
    </row>
    <row r="261" spans="62:67" ht="18.75" x14ac:dyDescent="0.25">
      <c r="BJ261" s="12"/>
      <c r="BK261" s="13"/>
      <c r="BL261" s="5"/>
      <c r="BM261" s="14"/>
      <c r="BN261" s="15"/>
      <c r="BO261" s="15"/>
    </row>
    <row r="262" spans="62:67" ht="18.75" x14ac:dyDescent="0.25">
      <c r="BJ262" s="12"/>
      <c r="BK262" s="13"/>
      <c r="BL262" s="5"/>
      <c r="BM262" s="14"/>
      <c r="BN262" s="15"/>
      <c r="BO262" s="15"/>
    </row>
    <row r="263" spans="62:67" ht="18.75" x14ac:dyDescent="0.25">
      <c r="BJ263" s="12"/>
      <c r="BK263" s="13"/>
      <c r="BL263" s="5"/>
      <c r="BM263" s="14"/>
      <c r="BN263" s="15"/>
      <c r="BO263" s="15"/>
    </row>
    <row r="264" spans="62:67" ht="18.75" x14ac:dyDescent="0.25">
      <c r="BJ264" s="12"/>
      <c r="BK264" s="13"/>
      <c r="BL264" s="5"/>
      <c r="BM264" s="14"/>
      <c r="BN264" s="15"/>
      <c r="BO264" s="15"/>
    </row>
    <row r="265" spans="62:67" ht="18.75" x14ac:dyDescent="0.25">
      <c r="BJ265" s="12"/>
      <c r="BK265" s="13"/>
      <c r="BL265" s="5"/>
      <c r="BM265" s="14"/>
      <c r="BN265" s="15"/>
      <c r="BO265" s="15"/>
    </row>
    <row r="266" spans="62:67" ht="18.75" x14ac:dyDescent="0.25">
      <c r="BJ266" s="12"/>
      <c r="BK266" s="13"/>
      <c r="BL266" s="5"/>
      <c r="BM266" s="14"/>
      <c r="BN266" s="15"/>
      <c r="BO266" s="15"/>
    </row>
    <row r="267" spans="62:67" ht="18.75" x14ac:dyDescent="0.25">
      <c r="BJ267" s="12"/>
      <c r="BK267" s="13"/>
      <c r="BL267" s="5"/>
      <c r="BM267" s="14"/>
      <c r="BN267" s="15"/>
      <c r="BO267" s="15"/>
    </row>
    <row r="268" spans="62:67" ht="18.75" x14ac:dyDescent="0.25">
      <c r="BJ268" s="12"/>
      <c r="BK268" s="13"/>
      <c r="BL268" s="5"/>
      <c r="BM268" s="14"/>
      <c r="BN268" s="15"/>
      <c r="BO268" s="15"/>
    </row>
    <row r="269" spans="62:67" ht="18.75" x14ac:dyDescent="0.25">
      <c r="BJ269" s="12"/>
      <c r="BK269" s="13"/>
      <c r="BL269" s="5"/>
      <c r="BM269" s="14"/>
      <c r="BN269" s="15"/>
      <c r="BO269" s="15"/>
    </row>
    <row r="270" spans="62:67" ht="18.75" x14ac:dyDescent="0.25">
      <c r="BJ270" s="12"/>
      <c r="BK270" s="13"/>
      <c r="BL270" s="5"/>
      <c r="BM270" s="14"/>
      <c r="BN270" s="15"/>
      <c r="BO270" s="15"/>
    </row>
    <row r="271" spans="62:67" ht="18.75" x14ac:dyDescent="0.25">
      <c r="BJ271" s="12"/>
      <c r="BK271" s="13"/>
      <c r="BL271" s="5"/>
      <c r="BM271" s="14"/>
      <c r="BN271" s="15"/>
      <c r="BO271" s="15"/>
    </row>
    <row r="272" spans="62:67" ht="18.75" x14ac:dyDescent="0.25">
      <c r="BJ272" s="12"/>
      <c r="BK272" s="13"/>
      <c r="BL272" s="5"/>
      <c r="BM272" s="14"/>
      <c r="BN272" s="15"/>
      <c r="BO272" s="15"/>
    </row>
    <row r="273" spans="62:67" ht="18.75" x14ac:dyDescent="0.25">
      <c r="BJ273" s="12"/>
      <c r="BK273" s="13"/>
      <c r="BL273" s="5"/>
      <c r="BM273" s="14"/>
      <c r="BN273" s="15"/>
      <c r="BO273" s="15"/>
    </row>
    <row r="274" spans="62:67" ht="18.75" x14ac:dyDescent="0.25">
      <c r="BJ274" s="12"/>
      <c r="BK274" s="13"/>
      <c r="BL274" s="5"/>
      <c r="BM274" s="14"/>
      <c r="BN274" s="15"/>
      <c r="BO274" s="15"/>
    </row>
    <row r="275" spans="62:67" ht="18.75" x14ac:dyDescent="0.25">
      <c r="BJ275" s="12"/>
      <c r="BK275" s="13"/>
      <c r="BL275" s="5"/>
      <c r="BM275" s="14"/>
      <c r="BN275" s="15"/>
      <c r="BO275" s="15"/>
    </row>
    <row r="276" spans="62:67" ht="18.75" x14ac:dyDescent="0.25">
      <c r="BJ276" s="12"/>
      <c r="BK276" s="13"/>
      <c r="BL276" s="5"/>
      <c r="BM276" s="14"/>
      <c r="BN276" s="15"/>
      <c r="BO276" s="15"/>
    </row>
    <row r="277" spans="62:67" ht="18.75" x14ac:dyDescent="0.25">
      <c r="BJ277" s="12"/>
      <c r="BK277" s="13"/>
      <c r="BL277" s="5"/>
      <c r="BM277" s="14"/>
      <c r="BN277" s="15"/>
      <c r="BO277" s="15"/>
    </row>
    <row r="278" spans="62:67" ht="18.75" x14ac:dyDescent="0.25">
      <c r="BJ278" s="12"/>
      <c r="BK278" s="13"/>
      <c r="BL278" s="5"/>
      <c r="BM278" s="14"/>
      <c r="BN278" s="15"/>
      <c r="BO278" s="15"/>
    </row>
    <row r="279" spans="62:67" ht="18.75" x14ac:dyDescent="0.25">
      <c r="BJ279" s="12"/>
      <c r="BK279" s="13"/>
      <c r="BL279" s="5"/>
      <c r="BM279" s="14"/>
      <c r="BN279" s="15"/>
      <c r="BO279" s="15"/>
    </row>
    <row r="280" spans="62:67" ht="18.75" x14ac:dyDescent="0.25">
      <c r="BJ280" s="12"/>
      <c r="BK280" s="13"/>
      <c r="BL280" s="5"/>
      <c r="BM280" s="14"/>
      <c r="BN280" s="15"/>
      <c r="BO280" s="15"/>
    </row>
    <row r="281" spans="62:67" ht="18.75" x14ac:dyDescent="0.25">
      <c r="BJ281" s="12"/>
      <c r="BK281" s="13"/>
      <c r="BL281" s="5"/>
      <c r="BM281" s="14"/>
      <c r="BN281" s="15"/>
      <c r="BO281" s="15"/>
    </row>
    <row r="282" spans="62:67" ht="18.75" x14ac:dyDescent="0.25">
      <c r="BJ282" s="12"/>
      <c r="BK282" s="13"/>
      <c r="BL282" s="5"/>
      <c r="BM282" s="14"/>
      <c r="BN282" s="15"/>
      <c r="BO282" s="15"/>
    </row>
    <row r="283" spans="62:67" ht="18.75" x14ac:dyDescent="0.25">
      <c r="BJ283" s="12"/>
      <c r="BK283" s="13"/>
      <c r="BL283" s="5"/>
      <c r="BM283" s="14"/>
      <c r="BN283" s="15"/>
      <c r="BO283" s="15"/>
    </row>
    <row r="284" spans="62:67" ht="18.75" x14ac:dyDescent="0.25">
      <c r="BJ284" s="12"/>
      <c r="BK284" s="13"/>
      <c r="BL284" s="5"/>
      <c r="BM284" s="14"/>
      <c r="BN284" s="15"/>
      <c r="BO284" s="15"/>
    </row>
    <row r="285" spans="62:67" ht="18.75" x14ac:dyDescent="0.25">
      <c r="BJ285" s="12"/>
      <c r="BK285" s="13"/>
      <c r="BL285" s="5"/>
      <c r="BM285" s="14"/>
      <c r="BN285" s="15"/>
      <c r="BO285" s="15"/>
    </row>
    <row r="286" spans="62:67" ht="18.75" x14ac:dyDescent="0.25">
      <c r="BJ286" s="12"/>
      <c r="BK286" s="13"/>
      <c r="BL286" s="5"/>
      <c r="BM286" s="14"/>
      <c r="BN286" s="15"/>
      <c r="BO286" s="15"/>
    </row>
    <row r="287" spans="62:67" ht="18.75" x14ac:dyDescent="0.25">
      <c r="BJ287" s="12"/>
      <c r="BK287" s="13"/>
      <c r="BL287" s="5"/>
      <c r="BM287" s="14"/>
      <c r="BN287" s="15"/>
      <c r="BO287" s="15"/>
    </row>
    <row r="288" spans="62:67" ht="18.75" x14ac:dyDescent="0.25">
      <c r="BJ288" s="12"/>
      <c r="BK288" s="13"/>
      <c r="BL288" s="5"/>
      <c r="BM288" s="14"/>
      <c r="BN288" s="15"/>
      <c r="BO288" s="15"/>
    </row>
    <row r="289" spans="62:67" ht="18.75" x14ac:dyDescent="0.25">
      <c r="BJ289" s="12"/>
      <c r="BK289" s="13"/>
      <c r="BL289" s="5"/>
      <c r="BM289" s="14"/>
      <c r="BN289" s="15"/>
      <c r="BO289" s="15"/>
    </row>
    <row r="290" spans="62:67" ht="18.75" x14ac:dyDescent="0.25">
      <c r="BJ290" s="12"/>
      <c r="BK290" s="13"/>
      <c r="BL290" s="5"/>
      <c r="BM290" s="14"/>
      <c r="BN290" s="15"/>
      <c r="BO290" s="15"/>
    </row>
    <row r="291" spans="62:67" ht="18.75" x14ac:dyDescent="0.25">
      <c r="BJ291" s="12"/>
      <c r="BK291" s="13"/>
      <c r="BL291" s="5"/>
      <c r="BM291" s="14"/>
      <c r="BN291" s="15"/>
      <c r="BO291" s="15"/>
    </row>
    <row r="292" spans="62:67" ht="18.75" x14ac:dyDescent="0.25">
      <c r="BJ292" s="12"/>
      <c r="BK292" s="13"/>
      <c r="BL292" s="5"/>
      <c r="BM292" s="14"/>
      <c r="BN292" s="15"/>
      <c r="BO292" s="15"/>
    </row>
    <row r="293" spans="62:67" ht="18.75" x14ac:dyDescent="0.25">
      <c r="BJ293" s="12"/>
      <c r="BK293" s="13"/>
      <c r="BL293" s="5"/>
      <c r="BM293" s="14"/>
      <c r="BN293" s="15"/>
      <c r="BO293" s="15"/>
    </row>
    <row r="294" spans="62:67" ht="18.75" x14ac:dyDescent="0.25">
      <c r="BJ294" s="12"/>
      <c r="BK294" s="13"/>
      <c r="BL294" s="5"/>
      <c r="BM294" s="14"/>
      <c r="BN294" s="15"/>
      <c r="BO294" s="15"/>
    </row>
    <row r="295" spans="62:67" ht="18.75" x14ac:dyDescent="0.25">
      <c r="BJ295" s="12"/>
      <c r="BK295" s="13"/>
      <c r="BL295" s="5"/>
      <c r="BM295" s="14"/>
      <c r="BN295" s="15"/>
      <c r="BO295" s="15"/>
    </row>
    <row r="296" spans="62:67" ht="18.75" x14ac:dyDescent="0.25">
      <c r="BJ296" s="12"/>
      <c r="BK296" s="13"/>
      <c r="BL296" s="5"/>
      <c r="BM296" s="14"/>
      <c r="BN296" s="15"/>
      <c r="BO296" s="15"/>
    </row>
    <row r="297" spans="62:67" ht="18.75" x14ac:dyDescent="0.25">
      <c r="BJ297" s="12"/>
      <c r="BK297" s="13"/>
      <c r="BL297" s="5"/>
      <c r="BM297" s="14"/>
      <c r="BN297" s="15"/>
      <c r="BO297" s="15"/>
    </row>
    <row r="298" spans="62:67" ht="18.75" x14ac:dyDescent="0.25">
      <c r="BJ298" s="12"/>
      <c r="BK298" s="13"/>
      <c r="BL298" s="5"/>
      <c r="BM298" s="14"/>
      <c r="BN298" s="15"/>
      <c r="BO298" s="15"/>
    </row>
    <row r="299" spans="62:67" ht="18.75" x14ac:dyDescent="0.25">
      <c r="BJ299" s="12"/>
      <c r="BK299" s="13"/>
      <c r="BL299" s="5"/>
      <c r="BM299" s="14"/>
      <c r="BN299" s="15"/>
      <c r="BO299" s="15"/>
    </row>
    <row r="300" spans="62:67" ht="18.75" x14ac:dyDescent="0.25">
      <c r="BJ300" s="12"/>
      <c r="BK300" s="13"/>
      <c r="BL300" s="5"/>
      <c r="BM300" s="14"/>
      <c r="BN300" s="15"/>
      <c r="BO300" s="15"/>
    </row>
    <row r="301" spans="62:67" ht="18.75" x14ac:dyDescent="0.25">
      <c r="BJ301" s="12"/>
      <c r="BK301" s="13"/>
      <c r="BL301" s="5"/>
      <c r="BM301" s="14"/>
      <c r="BN301" s="15"/>
      <c r="BO301" s="15"/>
    </row>
    <row r="302" spans="62:67" ht="18.75" x14ac:dyDescent="0.25">
      <c r="BJ302" s="12"/>
      <c r="BK302" s="13"/>
      <c r="BL302" s="5"/>
      <c r="BM302" s="14"/>
      <c r="BN302" s="15"/>
      <c r="BO302" s="15"/>
    </row>
    <row r="303" spans="62:67" ht="18.75" x14ac:dyDescent="0.25">
      <c r="BJ303" s="12"/>
      <c r="BK303" s="13"/>
      <c r="BL303" s="5"/>
      <c r="BM303" s="14"/>
      <c r="BN303" s="15"/>
      <c r="BO303" s="15"/>
    </row>
    <row r="304" spans="62:67" ht="18.75" x14ac:dyDescent="0.25">
      <c r="BJ304" s="12"/>
      <c r="BK304" s="13"/>
      <c r="BL304" s="5"/>
      <c r="BM304" s="14"/>
      <c r="BN304" s="15"/>
      <c r="BO304" s="15"/>
    </row>
    <row r="305" spans="62:67" ht="18.75" x14ac:dyDescent="0.25">
      <c r="BJ305" s="12"/>
      <c r="BK305" s="13"/>
      <c r="BL305" s="5"/>
      <c r="BM305" s="14"/>
      <c r="BN305" s="15"/>
      <c r="BO305" s="15"/>
    </row>
    <row r="306" spans="62:67" ht="18.75" x14ac:dyDescent="0.25">
      <c r="BJ306" s="12"/>
      <c r="BK306" s="13"/>
      <c r="BL306" s="5"/>
      <c r="BM306" s="14"/>
      <c r="BN306" s="15"/>
      <c r="BO306" s="15"/>
    </row>
    <row r="307" spans="62:67" ht="18.75" x14ac:dyDescent="0.25">
      <c r="BJ307" s="12"/>
      <c r="BK307" s="13"/>
      <c r="BL307" s="5"/>
      <c r="BM307" s="14"/>
      <c r="BN307" s="15"/>
      <c r="BO307" s="15"/>
    </row>
    <row r="308" spans="62:67" ht="18.75" x14ac:dyDescent="0.25">
      <c r="BJ308" s="12"/>
      <c r="BK308" s="13"/>
      <c r="BL308" s="5"/>
      <c r="BM308" s="14"/>
      <c r="BN308" s="15"/>
      <c r="BO308" s="15"/>
    </row>
    <row r="309" spans="62:67" ht="18.75" x14ac:dyDescent="0.25">
      <c r="BJ309" s="12"/>
      <c r="BK309" s="13"/>
      <c r="BL309" s="5"/>
      <c r="BM309" s="14"/>
      <c r="BN309" s="15"/>
      <c r="BO309" s="15"/>
    </row>
    <row r="310" spans="62:67" ht="18.75" x14ac:dyDescent="0.25">
      <c r="BJ310" s="12"/>
      <c r="BK310" s="13"/>
      <c r="BL310" s="5"/>
      <c r="BM310" s="14"/>
      <c r="BN310" s="15"/>
      <c r="BO310" s="15"/>
    </row>
    <row r="311" spans="62:67" ht="18.75" x14ac:dyDescent="0.25">
      <c r="BJ311" s="12"/>
      <c r="BK311" s="13"/>
      <c r="BL311" s="5"/>
      <c r="BM311" s="14"/>
      <c r="BN311" s="15"/>
      <c r="BO311" s="15"/>
    </row>
    <row r="312" spans="62:67" ht="18.75" x14ac:dyDescent="0.25">
      <c r="BJ312" s="12"/>
      <c r="BK312" s="13"/>
      <c r="BL312" s="5"/>
      <c r="BM312" s="14"/>
      <c r="BN312" s="15"/>
      <c r="BO312" s="15"/>
    </row>
    <row r="313" spans="62:67" ht="18.75" x14ac:dyDescent="0.25">
      <c r="BJ313" s="12"/>
      <c r="BK313" s="13"/>
      <c r="BL313" s="5"/>
      <c r="BM313" s="14"/>
      <c r="BN313" s="15"/>
      <c r="BO313" s="15"/>
    </row>
    <row r="314" spans="62:67" ht="18.75" x14ac:dyDescent="0.25">
      <c r="BJ314" s="12"/>
      <c r="BK314" s="13"/>
      <c r="BL314" s="5"/>
      <c r="BM314" s="14"/>
      <c r="BN314" s="15"/>
      <c r="BO314" s="15"/>
    </row>
    <row r="315" spans="62:67" ht="18.75" x14ac:dyDescent="0.25">
      <c r="BJ315" s="12"/>
      <c r="BK315" s="13"/>
      <c r="BL315" s="5"/>
      <c r="BM315" s="14"/>
      <c r="BN315" s="15"/>
      <c r="BO315" s="15"/>
    </row>
    <row r="316" spans="62:67" ht="18.75" x14ac:dyDescent="0.25">
      <c r="BJ316" s="12"/>
      <c r="BK316" s="13"/>
      <c r="BL316" s="5"/>
      <c r="BM316" s="14"/>
      <c r="BN316" s="15"/>
      <c r="BO316" s="15"/>
    </row>
    <row r="317" spans="62:67" ht="18.75" x14ac:dyDescent="0.25">
      <c r="BJ317" s="12"/>
      <c r="BK317" s="13"/>
      <c r="BL317" s="5"/>
      <c r="BM317" s="14"/>
      <c r="BN317" s="15"/>
      <c r="BO317" s="15"/>
    </row>
    <row r="318" spans="62:67" ht="18.75" x14ac:dyDescent="0.25">
      <c r="BJ318" s="12"/>
      <c r="BK318" s="13"/>
      <c r="BL318" s="5"/>
      <c r="BM318" s="14"/>
      <c r="BN318" s="15"/>
      <c r="BO318" s="15"/>
    </row>
    <row r="319" spans="62:67" ht="18.75" x14ac:dyDescent="0.25">
      <c r="BJ319" s="12"/>
      <c r="BK319" s="13"/>
      <c r="BL319" s="5"/>
      <c r="BM319" s="14"/>
      <c r="BN319" s="15"/>
      <c r="BO319" s="15"/>
    </row>
    <row r="320" spans="62:67" ht="18.75" x14ac:dyDescent="0.25">
      <c r="BJ320" s="12"/>
      <c r="BK320" s="13"/>
      <c r="BL320" s="5"/>
      <c r="BM320" s="14"/>
      <c r="BN320" s="15"/>
      <c r="BO320" s="15"/>
    </row>
    <row r="321" spans="62:67" ht="18.75" x14ac:dyDescent="0.25">
      <c r="BJ321" s="12"/>
      <c r="BK321" s="13"/>
      <c r="BL321" s="5"/>
      <c r="BM321" s="14"/>
      <c r="BN321" s="15"/>
      <c r="BO321" s="15"/>
    </row>
    <row r="322" spans="62:67" ht="18.75" x14ac:dyDescent="0.25">
      <c r="BJ322" s="12"/>
      <c r="BK322" s="13"/>
      <c r="BL322" s="5"/>
      <c r="BM322" s="14"/>
      <c r="BN322" s="15"/>
      <c r="BO322" s="15"/>
    </row>
    <row r="323" spans="62:67" ht="18.75" x14ac:dyDescent="0.25">
      <c r="BJ323" s="12"/>
      <c r="BK323" s="13"/>
      <c r="BL323" s="5"/>
      <c r="BM323" s="14"/>
      <c r="BN323" s="15"/>
      <c r="BO323" s="15"/>
    </row>
    <row r="324" spans="62:67" ht="18.75" x14ac:dyDescent="0.25">
      <c r="BJ324" s="12"/>
      <c r="BK324" s="13"/>
      <c r="BL324" s="5"/>
      <c r="BM324" s="14"/>
      <c r="BN324" s="15"/>
      <c r="BO324" s="15"/>
    </row>
    <row r="325" spans="62:67" ht="18.75" x14ac:dyDescent="0.25">
      <c r="BJ325" s="12"/>
      <c r="BK325" s="13"/>
      <c r="BL325" s="5"/>
      <c r="BM325" s="14"/>
      <c r="BN325" s="15"/>
      <c r="BO325" s="15"/>
    </row>
    <row r="326" spans="62:67" ht="18.75" x14ac:dyDescent="0.25">
      <c r="BJ326" s="12"/>
      <c r="BK326" s="13"/>
      <c r="BL326" s="5"/>
      <c r="BM326" s="14"/>
      <c r="BN326" s="15"/>
      <c r="BO326" s="15"/>
    </row>
    <row r="327" spans="62:67" ht="18.75" x14ac:dyDescent="0.25">
      <c r="BJ327" s="12"/>
      <c r="BK327" s="13"/>
      <c r="BL327" s="5"/>
      <c r="BM327" s="14"/>
      <c r="BN327" s="15"/>
      <c r="BO327" s="15"/>
    </row>
    <row r="328" spans="62:67" ht="18.75" x14ac:dyDescent="0.25">
      <c r="BJ328" s="12"/>
      <c r="BK328" s="13"/>
      <c r="BL328" s="5"/>
      <c r="BM328" s="14"/>
      <c r="BN328" s="15"/>
      <c r="BO328" s="15"/>
    </row>
    <row r="329" spans="62:67" ht="18.75" x14ac:dyDescent="0.25">
      <c r="BJ329" s="12"/>
      <c r="BK329" s="13"/>
      <c r="BL329" s="5"/>
      <c r="BM329" s="14"/>
      <c r="BN329" s="15"/>
      <c r="BO329" s="15"/>
    </row>
    <row r="330" spans="62:67" ht="18.75" x14ac:dyDescent="0.25">
      <c r="BJ330" s="12"/>
      <c r="BK330" s="13"/>
      <c r="BL330" s="5"/>
      <c r="BM330" s="14"/>
      <c r="BN330" s="15"/>
      <c r="BO330" s="15"/>
    </row>
    <row r="331" spans="62:67" ht="18.75" x14ac:dyDescent="0.25">
      <c r="BJ331" s="12"/>
      <c r="BK331" s="13"/>
      <c r="BL331" s="5"/>
      <c r="BM331" s="14"/>
      <c r="BN331" s="15"/>
      <c r="BO331" s="15"/>
    </row>
    <row r="332" spans="62:67" ht="18.75" x14ac:dyDescent="0.25">
      <c r="BJ332" s="12"/>
      <c r="BK332" s="13"/>
      <c r="BL332" s="5"/>
      <c r="BM332" s="14"/>
      <c r="BN332" s="15"/>
      <c r="BO332" s="15"/>
    </row>
    <row r="333" spans="62:67" ht="18.75" x14ac:dyDescent="0.25">
      <c r="BJ333" s="12"/>
      <c r="BK333" s="13"/>
      <c r="BL333" s="5"/>
      <c r="BM333" s="14"/>
      <c r="BN333" s="15"/>
      <c r="BO333" s="15"/>
    </row>
    <row r="334" spans="62:67" ht="18.75" x14ac:dyDescent="0.25">
      <c r="BJ334" s="12"/>
      <c r="BK334" s="13"/>
      <c r="BL334" s="5"/>
      <c r="BM334" s="14"/>
      <c r="BN334" s="15"/>
      <c r="BO334" s="15"/>
    </row>
    <row r="335" spans="62:67" ht="18.75" x14ac:dyDescent="0.25">
      <c r="BJ335" s="12"/>
      <c r="BK335" s="13"/>
      <c r="BL335" s="5"/>
      <c r="BM335" s="14"/>
      <c r="BN335" s="15"/>
      <c r="BO335" s="15"/>
    </row>
    <row r="336" spans="62:67" ht="18.75" x14ac:dyDescent="0.25">
      <c r="BJ336" s="12"/>
      <c r="BK336" s="13"/>
      <c r="BL336" s="5"/>
      <c r="BM336" s="14"/>
      <c r="BN336" s="15"/>
      <c r="BO336" s="15"/>
    </row>
    <row r="337" spans="62:67" ht="18.75" x14ac:dyDescent="0.25">
      <c r="BJ337" s="12"/>
      <c r="BK337" s="13"/>
      <c r="BL337" s="5"/>
      <c r="BM337" s="14"/>
      <c r="BN337" s="15"/>
      <c r="BO337" s="15"/>
    </row>
    <row r="338" spans="62:67" ht="18.75" x14ac:dyDescent="0.25">
      <c r="BJ338" s="12"/>
      <c r="BK338" s="13"/>
      <c r="BL338" s="5"/>
      <c r="BM338" s="14"/>
      <c r="BN338" s="15"/>
      <c r="BO338" s="15"/>
    </row>
    <row r="339" spans="62:67" ht="18.75" x14ac:dyDescent="0.25">
      <c r="BJ339" s="12"/>
      <c r="BK339" s="13"/>
      <c r="BL339" s="5"/>
      <c r="BM339" s="14"/>
      <c r="BN339" s="15"/>
      <c r="BO339" s="15"/>
    </row>
    <row r="340" spans="62:67" ht="18.75" x14ac:dyDescent="0.25">
      <c r="BJ340" s="12"/>
      <c r="BK340" s="13"/>
      <c r="BL340" s="5"/>
      <c r="BM340" s="14"/>
      <c r="BN340" s="15"/>
      <c r="BO340" s="15"/>
    </row>
    <row r="341" spans="62:67" ht="18.75" x14ac:dyDescent="0.25">
      <c r="BJ341" s="12"/>
      <c r="BK341" s="13"/>
      <c r="BL341" s="5"/>
      <c r="BM341" s="14"/>
      <c r="BN341" s="15"/>
      <c r="BO341" s="15"/>
    </row>
    <row r="342" spans="62:67" ht="18.75" x14ac:dyDescent="0.25">
      <c r="BJ342" s="12"/>
      <c r="BK342" s="13"/>
      <c r="BL342" s="5"/>
      <c r="BM342" s="14"/>
      <c r="BN342" s="15"/>
      <c r="BO342" s="15"/>
    </row>
    <row r="343" spans="62:67" ht="18.75" x14ac:dyDescent="0.25">
      <c r="BJ343" s="12"/>
      <c r="BK343" s="13"/>
      <c r="BL343" s="5"/>
      <c r="BM343" s="14"/>
      <c r="BN343" s="15"/>
      <c r="BO343" s="15"/>
    </row>
    <row r="344" spans="62:67" ht="18.75" x14ac:dyDescent="0.25">
      <c r="BJ344" s="12"/>
      <c r="BK344" s="13"/>
      <c r="BL344" s="5"/>
      <c r="BM344" s="14"/>
      <c r="BN344" s="15"/>
      <c r="BO344" s="15"/>
    </row>
    <row r="345" spans="62:67" ht="18.75" x14ac:dyDescent="0.25">
      <c r="BJ345" s="12"/>
      <c r="BK345" s="13"/>
      <c r="BL345" s="5"/>
      <c r="BM345" s="14"/>
      <c r="BN345" s="15"/>
      <c r="BO345" s="15"/>
    </row>
    <row r="346" spans="62:67" ht="18.75" x14ac:dyDescent="0.25">
      <c r="BJ346" s="12"/>
      <c r="BK346" s="13"/>
      <c r="BL346" s="5"/>
      <c r="BM346" s="14"/>
      <c r="BN346" s="15"/>
      <c r="BO346" s="15"/>
    </row>
    <row r="347" spans="62:67" ht="18.75" x14ac:dyDescent="0.25">
      <c r="BJ347" s="12"/>
      <c r="BK347" s="13"/>
      <c r="BL347" s="5"/>
      <c r="BM347" s="14"/>
      <c r="BN347" s="15"/>
      <c r="BO347" s="15"/>
    </row>
    <row r="348" spans="62:67" ht="18.75" x14ac:dyDescent="0.25">
      <c r="BJ348" s="12"/>
      <c r="BK348" s="13"/>
      <c r="BL348" s="5"/>
      <c r="BM348" s="14"/>
      <c r="BN348" s="15"/>
      <c r="BO348" s="15"/>
    </row>
    <row r="349" spans="62:67" ht="18.75" x14ac:dyDescent="0.25">
      <c r="BJ349" s="12"/>
      <c r="BK349" s="13"/>
      <c r="BL349" s="5"/>
      <c r="BM349" s="14"/>
      <c r="BN349" s="15"/>
      <c r="BO349" s="15"/>
    </row>
    <row r="350" spans="62:67" ht="18.75" x14ac:dyDescent="0.25">
      <c r="BJ350" s="12"/>
      <c r="BK350" s="13"/>
      <c r="BL350" s="5"/>
      <c r="BM350" s="14"/>
      <c r="BN350" s="15"/>
      <c r="BO350" s="15"/>
    </row>
    <row r="351" spans="62:67" ht="18.75" x14ac:dyDescent="0.25">
      <c r="BJ351" s="12"/>
      <c r="BK351" s="13"/>
      <c r="BL351" s="5"/>
      <c r="BM351" s="14"/>
      <c r="BN351" s="15"/>
      <c r="BO351" s="15"/>
    </row>
    <row r="352" spans="62:67" ht="18.75" x14ac:dyDescent="0.25">
      <c r="BJ352" s="12"/>
      <c r="BK352" s="13"/>
      <c r="BL352" s="5"/>
      <c r="BM352" s="14"/>
      <c r="BN352" s="15"/>
      <c r="BO352" s="15"/>
    </row>
    <row r="353" spans="62:67" ht="18.75" x14ac:dyDescent="0.25">
      <c r="BJ353" s="12"/>
      <c r="BK353" s="13"/>
      <c r="BL353" s="5"/>
      <c r="BM353" s="14"/>
      <c r="BN353" s="15"/>
      <c r="BO353" s="15"/>
    </row>
    <row r="354" spans="62:67" ht="18.75" x14ac:dyDescent="0.25">
      <c r="BJ354" s="12"/>
      <c r="BK354" s="13"/>
      <c r="BL354" s="5"/>
      <c r="BM354" s="14"/>
      <c r="BN354" s="15"/>
      <c r="BO354" s="15"/>
    </row>
    <row r="355" spans="62:67" ht="18.75" x14ac:dyDescent="0.25">
      <c r="BJ355" s="12"/>
      <c r="BK355" s="13"/>
      <c r="BL355" s="5"/>
      <c r="BM355" s="14"/>
      <c r="BN355" s="15"/>
      <c r="BO355" s="15"/>
    </row>
    <row r="356" spans="62:67" ht="18.75" x14ac:dyDescent="0.25">
      <c r="BJ356" s="12"/>
      <c r="BK356" s="13"/>
      <c r="BL356" s="5"/>
      <c r="BM356" s="14"/>
      <c r="BN356" s="15"/>
      <c r="BO356" s="15"/>
    </row>
    <row r="357" spans="62:67" ht="18.75" x14ac:dyDescent="0.25">
      <c r="BJ357" s="12"/>
      <c r="BK357" s="13"/>
      <c r="BL357" s="5"/>
      <c r="BM357" s="14"/>
      <c r="BN357" s="15"/>
      <c r="BO357" s="15"/>
    </row>
    <row r="358" spans="62:67" ht="18.75" x14ac:dyDescent="0.25">
      <c r="BJ358" s="12"/>
      <c r="BK358" s="13"/>
      <c r="BL358" s="5"/>
      <c r="BM358" s="14"/>
      <c r="BN358" s="15"/>
      <c r="BO358" s="15"/>
    </row>
    <row r="359" spans="62:67" ht="18.75" x14ac:dyDescent="0.25">
      <c r="BJ359" s="12"/>
      <c r="BK359" s="13"/>
      <c r="BL359" s="5"/>
      <c r="BM359" s="14"/>
      <c r="BN359" s="15"/>
      <c r="BO359" s="15"/>
    </row>
    <row r="360" spans="62:67" ht="18.75" x14ac:dyDescent="0.25">
      <c r="BJ360" s="12"/>
      <c r="BK360" s="13"/>
      <c r="BL360" s="5"/>
      <c r="BM360" s="14"/>
      <c r="BN360" s="15"/>
      <c r="BO360" s="15"/>
    </row>
    <row r="361" spans="62:67" ht="18.75" x14ac:dyDescent="0.25">
      <c r="BJ361" s="12"/>
      <c r="BK361" s="13"/>
      <c r="BL361" s="5"/>
      <c r="BM361" s="14"/>
      <c r="BN361" s="15"/>
      <c r="BO361" s="15"/>
    </row>
    <row r="362" spans="62:67" ht="18.75" x14ac:dyDescent="0.25">
      <c r="BJ362" s="12"/>
      <c r="BK362" s="13"/>
      <c r="BL362" s="5"/>
      <c r="BM362" s="14"/>
      <c r="BN362" s="15"/>
      <c r="BO362" s="15"/>
    </row>
    <row r="363" spans="62:67" ht="18.75" x14ac:dyDescent="0.25">
      <c r="BJ363" s="12"/>
      <c r="BK363" s="13"/>
      <c r="BL363" s="5"/>
      <c r="BM363" s="14"/>
      <c r="BN363" s="15"/>
      <c r="BO363" s="15"/>
    </row>
    <row r="364" spans="62:67" ht="18.75" x14ac:dyDescent="0.25">
      <c r="BJ364" s="12"/>
      <c r="BK364" s="13"/>
      <c r="BL364" s="5"/>
      <c r="BM364" s="14"/>
      <c r="BN364" s="15"/>
      <c r="BO364" s="15"/>
    </row>
    <row r="365" spans="62:67" ht="18.75" x14ac:dyDescent="0.25">
      <c r="BJ365" s="12"/>
      <c r="BK365" s="13"/>
      <c r="BL365" s="5"/>
      <c r="BM365" s="14"/>
      <c r="BN365" s="15"/>
      <c r="BO365" s="15"/>
    </row>
    <row r="366" spans="62:67" ht="18.75" x14ac:dyDescent="0.25">
      <c r="BJ366" s="12"/>
      <c r="BK366" s="13"/>
      <c r="BL366" s="5"/>
      <c r="BM366" s="14"/>
      <c r="BN366" s="15"/>
      <c r="BO366" s="15"/>
    </row>
    <row r="367" spans="62:67" ht="18.75" x14ac:dyDescent="0.25">
      <c r="BJ367" s="12"/>
      <c r="BK367" s="13"/>
      <c r="BL367" s="5"/>
      <c r="BM367" s="14"/>
      <c r="BN367" s="15"/>
      <c r="BO367" s="15"/>
    </row>
    <row r="368" spans="62:67" ht="18.75" x14ac:dyDescent="0.25">
      <c r="BJ368" s="12"/>
      <c r="BK368" s="13"/>
      <c r="BL368" s="5"/>
      <c r="BM368" s="14"/>
      <c r="BN368" s="15"/>
      <c r="BO368" s="15"/>
    </row>
    <row r="369" spans="62:67" ht="18.75" x14ac:dyDescent="0.25">
      <c r="BJ369" s="12"/>
      <c r="BK369" s="13"/>
      <c r="BL369" s="5"/>
      <c r="BM369" s="14"/>
      <c r="BN369" s="15"/>
      <c r="BO369" s="15"/>
    </row>
    <row r="370" spans="62:67" ht="18.75" x14ac:dyDescent="0.25">
      <c r="BJ370" s="12"/>
      <c r="BK370" s="13"/>
      <c r="BL370" s="5"/>
      <c r="BM370" s="14"/>
      <c r="BN370" s="15"/>
      <c r="BO370" s="15"/>
    </row>
    <row r="371" spans="62:67" ht="18.75" x14ac:dyDescent="0.25">
      <c r="BJ371" s="12"/>
      <c r="BK371" s="13"/>
      <c r="BL371" s="5"/>
      <c r="BM371" s="14"/>
      <c r="BN371" s="15"/>
      <c r="BO371" s="15"/>
    </row>
    <row r="372" spans="62:67" ht="18.75" x14ac:dyDescent="0.25">
      <c r="BJ372" s="12"/>
      <c r="BK372" s="13"/>
      <c r="BL372" s="5"/>
      <c r="BM372" s="14"/>
      <c r="BN372" s="15"/>
      <c r="BO372" s="15"/>
    </row>
    <row r="373" spans="62:67" ht="18.75" x14ac:dyDescent="0.25">
      <c r="BJ373" s="12"/>
      <c r="BK373" s="13"/>
      <c r="BL373" s="5"/>
      <c r="BM373" s="14"/>
      <c r="BN373" s="15"/>
      <c r="BO373" s="15"/>
    </row>
    <row r="374" spans="62:67" ht="18.75" x14ac:dyDescent="0.25">
      <c r="BJ374" s="12"/>
      <c r="BK374" s="13"/>
      <c r="BL374" s="5"/>
      <c r="BM374" s="14"/>
      <c r="BN374" s="15"/>
      <c r="BO374" s="15"/>
    </row>
    <row r="375" spans="62:67" ht="18.75" x14ac:dyDescent="0.25">
      <c r="BJ375" s="12"/>
      <c r="BK375" s="13"/>
      <c r="BL375" s="5"/>
      <c r="BM375" s="14"/>
      <c r="BN375" s="15"/>
      <c r="BO375" s="15"/>
    </row>
    <row r="376" spans="62:67" ht="18.75" x14ac:dyDescent="0.25">
      <c r="BJ376" s="12"/>
      <c r="BK376" s="13"/>
      <c r="BL376" s="5"/>
      <c r="BM376" s="14"/>
      <c r="BN376" s="15"/>
      <c r="BO376" s="15"/>
    </row>
    <row r="377" spans="62:67" ht="18.75" x14ac:dyDescent="0.25">
      <c r="BJ377" s="12"/>
      <c r="BK377" s="13"/>
      <c r="BL377" s="5"/>
      <c r="BM377" s="14"/>
      <c r="BN377" s="15"/>
      <c r="BO377" s="15"/>
    </row>
    <row r="378" spans="62:67" ht="18.75" x14ac:dyDescent="0.25">
      <c r="BJ378" s="12"/>
      <c r="BK378" s="13"/>
      <c r="BL378" s="5"/>
      <c r="BM378" s="14"/>
      <c r="BN378" s="15"/>
      <c r="BO378" s="15"/>
    </row>
    <row r="379" spans="62:67" ht="18.75" x14ac:dyDescent="0.25">
      <c r="BJ379" s="12"/>
      <c r="BK379" s="13"/>
      <c r="BL379" s="5"/>
      <c r="BM379" s="14"/>
      <c r="BN379" s="15"/>
      <c r="BO379" s="15"/>
    </row>
    <row r="380" spans="62:67" ht="18.75" x14ac:dyDescent="0.25">
      <c r="BJ380" s="12"/>
      <c r="BK380" s="13"/>
      <c r="BL380" s="5"/>
      <c r="BM380" s="14"/>
      <c r="BN380" s="15"/>
      <c r="BO380" s="15"/>
    </row>
    <row r="381" spans="62:67" ht="18.75" x14ac:dyDescent="0.25">
      <c r="BJ381" s="12"/>
      <c r="BK381" s="13"/>
      <c r="BL381" s="5"/>
      <c r="BM381" s="14"/>
      <c r="BN381" s="15"/>
      <c r="BO381" s="15"/>
    </row>
    <row r="382" spans="62:67" ht="18.75" x14ac:dyDescent="0.25">
      <c r="BJ382" s="12"/>
      <c r="BK382" s="13"/>
      <c r="BL382" s="5"/>
      <c r="BM382" s="14"/>
      <c r="BN382" s="15"/>
      <c r="BO382" s="15"/>
    </row>
    <row r="383" spans="62:67" ht="18.75" x14ac:dyDescent="0.25">
      <c r="BJ383" s="12"/>
      <c r="BK383" s="13"/>
      <c r="BL383" s="5"/>
      <c r="BM383" s="14"/>
      <c r="BN383" s="15"/>
      <c r="BO383" s="15"/>
    </row>
    <row r="384" spans="62:67" ht="18.75" x14ac:dyDescent="0.25">
      <c r="BJ384" s="12"/>
      <c r="BK384" s="13"/>
      <c r="BL384" s="5"/>
      <c r="BM384" s="14"/>
      <c r="BN384" s="15"/>
      <c r="BO384" s="15"/>
    </row>
    <row r="385" spans="62:67" ht="18.75" x14ac:dyDescent="0.25">
      <c r="BJ385" s="12"/>
      <c r="BK385" s="13"/>
      <c r="BL385" s="5"/>
      <c r="BM385" s="14"/>
      <c r="BN385" s="15"/>
      <c r="BO385" s="15"/>
    </row>
    <row r="386" spans="62:67" ht="18.75" x14ac:dyDescent="0.25">
      <c r="BJ386" s="12"/>
      <c r="BK386" s="13"/>
      <c r="BL386" s="5"/>
      <c r="BM386" s="14"/>
      <c r="BN386" s="15"/>
      <c r="BO386" s="15"/>
    </row>
    <row r="387" spans="62:67" ht="18.75" x14ac:dyDescent="0.25">
      <c r="BJ387" s="12"/>
      <c r="BK387" s="13"/>
      <c r="BL387" s="5"/>
      <c r="BM387" s="14"/>
      <c r="BN387" s="15"/>
      <c r="BO387" s="15"/>
    </row>
    <row r="388" spans="62:67" ht="18.75" x14ac:dyDescent="0.25">
      <c r="BJ388" s="12"/>
      <c r="BK388" s="13"/>
      <c r="BL388" s="5"/>
      <c r="BM388" s="14"/>
      <c r="BN388" s="15"/>
      <c r="BO388" s="15"/>
    </row>
    <row r="389" spans="62:67" ht="18.75" x14ac:dyDescent="0.25">
      <c r="BJ389" s="12"/>
      <c r="BK389" s="13"/>
      <c r="BL389" s="5"/>
      <c r="BM389" s="14"/>
      <c r="BN389" s="15"/>
      <c r="BO389" s="15"/>
    </row>
    <row r="390" spans="62:67" ht="18.75" x14ac:dyDescent="0.25">
      <c r="BJ390" s="12"/>
      <c r="BK390" s="13"/>
      <c r="BL390" s="5"/>
      <c r="BM390" s="14"/>
      <c r="BN390" s="15"/>
      <c r="BO390" s="15"/>
    </row>
    <row r="391" spans="62:67" ht="18.75" x14ac:dyDescent="0.25">
      <c r="BJ391" s="12"/>
      <c r="BK391" s="13"/>
      <c r="BL391" s="5"/>
      <c r="BM391" s="14"/>
      <c r="BN391" s="15"/>
      <c r="BO391" s="15"/>
    </row>
    <row r="392" spans="62:67" ht="18.75" x14ac:dyDescent="0.25">
      <c r="BJ392" s="12"/>
      <c r="BK392" s="13"/>
      <c r="BL392" s="5"/>
      <c r="BM392" s="14"/>
      <c r="BN392" s="15"/>
      <c r="BO392" s="15"/>
    </row>
    <row r="393" spans="62:67" ht="18.75" x14ac:dyDescent="0.25">
      <c r="BJ393" s="12"/>
      <c r="BK393" s="13"/>
      <c r="BL393" s="5"/>
      <c r="BM393" s="14"/>
      <c r="BN393" s="15"/>
      <c r="BO393" s="15"/>
    </row>
    <row r="394" spans="62:67" ht="18.75" x14ac:dyDescent="0.25">
      <c r="BJ394" s="12"/>
      <c r="BK394" s="13"/>
      <c r="BL394" s="5"/>
      <c r="BM394" s="14"/>
      <c r="BN394" s="15"/>
      <c r="BO394" s="15"/>
    </row>
    <row r="395" spans="62:67" ht="18.75" x14ac:dyDescent="0.25">
      <c r="BJ395" s="12"/>
      <c r="BK395" s="13"/>
      <c r="BL395" s="5"/>
      <c r="BM395" s="14"/>
      <c r="BN395" s="15"/>
      <c r="BO395" s="15"/>
    </row>
    <row r="396" spans="62:67" ht="18.75" x14ac:dyDescent="0.25">
      <c r="BJ396" s="12"/>
      <c r="BK396" s="13"/>
      <c r="BL396" s="5"/>
      <c r="BM396" s="14"/>
      <c r="BN396" s="15"/>
      <c r="BO396" s="15"/>
    </row>
    <row r="397" spans="62:67" ht="18.75" x14ac:dyDescent="0.25">
      <c r="BJ397" s="12"/>
      <c r="BK397" s="13"/>
      <c r="BL397" s="5"/>
      <c r="BM397" s="14"/>
      <c r="BN397" s="15"/>
      <c r="BO397" s="15"/>
    </row>
    <row r="398" spans="62:67" ht="18.75" x14ac:dyDescent="0.25">
      <c r="BJ398" s="12"/>
      <c r="BK398" s="13"/>
      <c r="BL398" s="5"/>
      <c r="BM398" s="14"/>
      <c r="BN398" s="15"/>
      <c r="BO398" s="15"/>
    </row>
    <row r="399" spans="62:67" ht="18.75" x14ac:dyDescent="0.25">
      <c r="BJ399" s="12"/>
      <c r="BK399" s="13"/>
      <c r="BL399" s="5"/>
      <c r="BM399" s="14"/>
      <c r="BN399" s="15"/>
      <c r="BO399" s="15"/>
    </row>
    <row r="400" spans="62:67" ht="18.75" x14ac:dyDescent="0.25">
      <c r="BJ400" s="12"/>
      <c r="BK400" s="13"/>
      <c r="BL400" s="5"/>
      <c r="BM400" s="14"/>
      <c r="BN400" s="15"/>
      <c r="BO400" s="15"/>
    </row>
    <row r="401" spans="62:67" ht="18.75" x14ac:dyDescent="0.25">
      <c r="BJ401" s="12"/>
      <c r="BK401" s="13"/>
      <c r="BL401" s="5"/>
      <c r="BM401" s="14"/>
      <c r="BN401" s="15"/>
      <c r="BO401" s="15"/>
    </row>
    <row r="402" spans="62:67" ht="18.75" x14ac:dyDescent="0.25">
      <c r="BJ402" s="12"/>
      <c r="BK402" s="13"/>
      <c r="BL402" s="5"/>
      <c r="BM402" s="14"/>
      <c r="BN402" s="15"/>
      <c r="BO402" s="15"/>
    </row>
    <row r="403" spans="62:67" ht="18.75" x14ac:dyDescent="0.25">
      <c r="BJ403" s="12"/>
      <c r="BK403" s="13"/>
      <c r="BL403" s="5"/>
      <c r="BM403" s="14"/>
      <c r="BN403" s="15"/>
      <c r="BO403" s="15"/>
    </row>
    <row r="404" spans="62:67" ht="18.75" x14ac:dyDescent="0.25">
      <c r="BJ404" s="12"/>
      <c r="BK404" s="13"/>
      <c r="BL404" s="5"/>
      <c r="BM404" s="14"/>
      <c r="BN404" s="15"/>
      <c r="BO404" s="15"/>
    </row>
    <row r="405" spans="62:67" ht="18.75" x14ac:dyDescent="0.25">
      <c r="BJ405" s="12"/>
      <c r="BK405" s="13"/>
      <c r="BL405" s="5"/>
      <c r="BM405" s="14"/>
      <c r="BN405" s="15"/>
      <c r="BO405" s="15"/>
    </row>
    <row r="406" spans="62:67" ht="18.75" x14ac:dyDescent="0.25">
      <c r="BJ406" s="12"/>
      <c r="BK406" s="13"/>
      <c r="BL406" s="5"/>
      <c r="BM406" s="14"/>
      <c r="BN406" s="15"/>
      <c r="BO406" s="15"/>
    </row>
    <row r="407" spans="62:67" ht="18.75" x14ac:dyDescent="0.25">
      <c r="BJ407" s="12"/>
      <c r="BK407" s="13"/>
      <c r="BL407" s="5"/>
      <c r="BM407" s="14"/>
      <c r="BN407" s="15"/>
      <c r="BO407" s="15"/>
    </row>
    <row r="408" spans="62:67" ht="18.75" x14ac:dyDescent="0.25">
      <c r="BJ408" s="12"/>
      <c r="BK408" s="13"/>
      <c r="BL408" s="5"/>
      <c r="BM408" s="14"/>
      <c r="BN408" s="15"/>
      <c r="BO408" s="15"/>
    </row>
    <row r="409" spans="62:67" ht="18.75" x14ac:dyDescent="0.25">
      <c r="BJ409" s="12"/>
      <c r="BK409" s="13"/>
      <c r="BL409" s="5"/>
      <c r="BM409" s="14"/>
      <c r="BN409" s="15"/>
      <c r="BO409" s="15"/>
    </row>
    <row r="410" spans="62:67" ht="18.75" x14ac:dyDescent="0.25">
      <c r="BJ410" s="12"/>
      <c r="BK410" s="13"/>
      <c r="BL410" s="5"/>
      <c r="BM410" s="14"/>
      <c r="BN410" s="15"/>
      <c r="BO410" s="15"/>
    </row>
    <row r="411" spans="62:67" ht="18.75" x14ac:dyDescent="0.25">
      <c r="BJ411" s="12"/>
      <c r="BK411" s="13"/>
      <c r="BL411" s="5"/>
      <c r="BM411" s="14"/>
      <c r="BN411" s="15"/>
      <c r="BO411" s="15"/>
    </row>
    <row r="412" spans="62:67" ht="18.75" x14ac:dyDescent="0.25">
      <c r="BJ412" s="12"/>
      <c r="BK412" s="13"/>
      <c r="BL412" s="5"/>
      <c r="BM412" s="14"/>
      <c r="BN412" s="15"/>
      <c r="BO412" s="15"/>
    </row>
    <row r="413" spans="62:67" ht="18.75" x14ac:dyDescent="0.25">
      <c r="BJ413" s="12"/>
      <c r="BK413" s="13"/>
      <c r="BL413" s="5"/>
      <c r="BM413" s="14"/>
      <c r="BN413" s="15"/>
      <c r="BO413" s="15"/>
    </row>
    <row r="414" spans="62:67" ht="18.75" x14ac:dyDescent="0.25">
      <c r="BJ414" s="12"/>
      <c r="BK414" s="13"/>
      <c r="BL414" s="5"/>
      <c r="BM414" s="14"/>
      <c r="BN414" s="15"/>
      <c r="BO414" s="15"/>
    </row>
    <row r="415" spans="62:67" ht="18.75" x14ac:dyDescent="0.25">
      <c r="BJ415" s="12"/>
      <c r="BK415" s="13"/>
      <c r="BL415" s="5"/>
      <c r="BM415" s="14"/>
      <c r="BN415" s="15"/>
      <c r="BO415" s="15"/>
    </row>
    <row r="416" spans="62:67" ht="18.75" x14ac:dyDescent="0.25">
      <c r="BJ416" s="12"/>
      <c r="BK416" s="13"/>
      <c r="BL416" s="5"/>
      <c r="BM416" s="14"/>
      <c r="BN416" s="15"/>
      <c r="BO416" s="15"/>
    </row>
    <row r="417" spans="62:67" ht="18.75" x14ac:dyDescent="0.25">
      <c r="BJ417" s="12"/>
      <c r="BK417" s="13"/>
      <c r="BL417" s="5"/>
      <c r="BM417" s="14"/>
      <c r="BN417" s="15"/>
      <c r="BO417" s="15"/>
    </row>
    <row r="418" spans="62:67" ht="18.75" x14ac:dyDescent="0.25">
      <c r="BJ418" s="12"/>
      <c r="BK418" s="13"/>
      <c r="BL418" s="5"/>
      <c r="BM418" s="14"/>
      <c r="BN418" s="15"/>
      <c r="BO418" s="15"/>
    </row>
    <row r="419" spans="62:67" ht="18.75" x14ac:dyDescent="0.25">
      <c r="BJ419" s="12"/>
      <c r="BK419" s="13"/>
      <c r="BL419" s="5"/>
      <c r="BM419" s="14"/>
      <c r="BN419" s="15"/>
      <c r="BO419" s="15"/>
    </row>
    <row r="420" spans="62:67" ht="18.75" x14ac:dyDescent="0.25">
      <c r="BJ420" s="12"/>
      <c r="BK420" s="13"/>
      <c r="BL420" s="5"/>
      <c r="BM420" s="14"/>
      <c r="BN420" s="15"/>
      <c r="BO420" s="15"/>
    </row>
    <row r="421" spans="62:67" ht="18.75" x14ac:dyDescent="0.25">
      <c r="BJ421" s="12"/>
      <c r="BK421" s="13"/>
      <c r="BL421" s="5"/>
      <c r="BM421" s="14"/>
      <c r="BN421" s="15"/>
      <c r="BO421" s="15"/>
    </row>
    <row r="422" spans="62:67" ht="18.75" x14ac:dyDescent="0.25">
      <c r="BJ422" s="12"/>
      <c r="BK422" s="13"/>
      <c r="BL422" s="5"/>
      <c r="BM422" s="14"/>
      <c r="BN422" s="15"/>
      <c r="BO422" s="15"/>
    </row>
    <row r="423" spans="62:67" ht="18.75" x14ac:dyDescent="0.25">
      <c r="BJ423" s="12"/>
      <c r="BK423" s="13"/>
      <c r="BL423" s="5"/>
      <c r="BM423" s="14"/>
      <c r="BN423" s="15"/>
      <c r="BO423" s="15"/>
    </row>
    <row r="424" spans="62:67" ht="18.75" x14ac:dyDescent="0.25">
      <c r="BJ424" s="12"/>
      <c r="BK424" s="13"/>
      <c r="BL424" s="5"/>
      <c r="BM424" s="14"/>
      <c r="BN424" s="15"/>
      <c r="BO424" s="15"/>
    </row>
    <row r="425" spans="62:67" ht="18.75" x14ac:dyDescent="0.25">
      <c r="BJ425" s="12"/>
      <c r="BK425" s="13"/>
      <c r="BL425" s="5"/>
      <c r="BM425" s="14"/>
      <c r="BN425" s="15"/>
      <c r="BO425" s="15"/>
    </row>
    <row r="426" spans="62:67" ht="18.75" x14ac:dyDescent="0.25">
      <c r="BJ426" s="12"/>
      <c r="BK426" s="13"/>
      <c r="BL426" s="5"/>
      <c r="BM426" s="14"/>
      <c r="BN426" s="15"/>
      <c r="BO426" s="15"/>
    </row>
    <row r="427" spans="62:67" ht="18.75" x14ac:dyDescent="0.25">
      <c r="BJ427" s="12"/>
      <c r="BK427" s="13"/>
      <c r="BL427" s="5"/>
      <c r="BM427" s="14"/>
      <c r="BN427" s="15"/>
      <c r="BO427" s="15"/>
    </row>
    <row r="428" spans="62:67" ht="18.75" x14ac:dyDescent="0.25">
      <c r="BJ428" s="12"/>
      <c r="BK428" s="13"/>
      <c r="BL428" s="5"/>
      <c r="BM428" s="14"/>
      <c r="BN428" s="15"/>
      <c r="BO428" s="15"/>
    </row>
    <row r="429" spans="62:67" ht="18.75" x14ac:dyDescent="0.25">
      <c r="BJ429" s="12"/>
      <c r="BK429" s="13"/>
      <c r="BL429" s="5"/>
      <c r="BM429" s="14"/>
      <c r="BN429" s="15"/>
      <c r="BO429" s="15"/>
    </row>
    <row r="430" spans="62:67" ht="18.75" x14ac:dyDescent="0.25">
      <c r="BJ430" s="12"/>
      <c r="BK430" s="13"/>
      <c r="BL430" s="5"/>
      <c r="BM430" s="14"/>
      <c r="BN430" s="15"/>
      <c r="BO430" s="15"/>
    </row>
    <row r="431" spans="62:67" ht="18.75" x14ac:dyDescent="0.25">
      <c r="BJ431" s="12"/>
      <c r="BK431" s="13"/>
      <c r="BL431" s="5"/>
      <c r="BM431" s="14"/>
      <c r="BN431" s="15"/>
      <c r="BO431" s="15"/>
    </row>
    <row r="432" spans="62:67" ht="18.75" x14ac:dyDescent="0.25">
      <c r="BJ432" s="12"/>
      <c r="BK432" s="13"/>
      <c r="BL432" s="5"/>
      <c r="BM432" s="14"/>
      <c r="BN432" s="15"/>
      <c r="BO432" s="15"/>
    </row>
    <row r="433" spans="62:67" ht="18.75" x14ac:dyDescent="0.25">
      <c r="BJ433" s="12"/>
      <c r="BK433" s="13"/>
      <c r="BL433" s="5"/>
      <c r="BM433" s="14"/>
      <c r="BN433" s="15"/>
      <c r="BO433" s="15"/>
    </row>
    <row r="434" spans="62:67" ht="18.75" x14ac:dyDescent="0.25">
      <c r="BJ434" s="12"/>
      <c r="BK434" s="13"/>
      <c r="BL434" s="5"/>
      <c r="BM434" s="14"/>
      <c r="BN434" s="15"/>
      <c r="BO434" s="15"/>
    </row>
    <row r="435" spans="62:67" ht="18.75" x14ac:dyDescent="0.25">
      <c r="BJ435" s="12"/>
      <c r="BK435" s="13"/>
      <c r="BL435" s="5"/>
      <c r="BM435" s="14"/>
      <c r="BN435" s="15"/>
      <c r="BO435" s="15"/>
    </row>
    <row r="436" spans="62:67" ht="18.75" x14ac:dyDescent="0.25">
      <c r="BJ436" s="12"/>
      <c r="BK436" s="13"/>
      <c r="BL436" s="5"/>
      <c r="BM436" s="14"/>
      <c r="BN436" s="15"/>
      <c r="BO436" s="15"/>
    </row>
    <row r="437" spans="62:67" ht="18.75" x14ac:dyDescent="0.25">
      <c r="BJ437" s="12"/>
      <c r="BK437" s="13"/>
      <c r="BL437" s="5"/>
      <c r="BM437" s="14"/>
      <c r="BN437" s="15"/>
      <c r="BO437" s="15"/>
    </row>
    <row r="438" spans="62:67" ht="18.75" x14ac:dyDescent="0.25">
      <c r="BJ438" s="12"/>
      <c r="BK438" s="13"/>
      <c r="BL438" s="5"/>
      <c r="BM438" s="14"/>
      <c r="BN438" s="15"/>
      <c r="BO438" s="15"/>
    </row>
    <row r="439" spans="62:67" ht="18.75" x14ac:dyDescent="0.25">
      <c r="BJ439" s="12"/>
      <c r="BK439" s="13"/>
      <c r="BL439" s="5"/>
      <c r="BM439" s="14"/>
      <c r="BN439" s="15"/>
      <c r="BO439" s="15"/>
    </row>
    <row r="440" spans="62:67" ht="18.75" x14ac:dyDescent="0.25">
      <c r="BJ440" s="12"/>
      <c r="BK440" s="13"/>
      <c r="BL440" s="5"/>
      <c r="BM440" s="14"/>
      <c r="BN440" s="15"/>
      <c r="BO440" s="15"/>
    </row>
    <row r="441" spans="62:67" ht="18.75" x14ac:dyDescent="0.25">
      <c r="BJ441" s="12"/>
      <c r="BK441" s="13"/>
      <c r="BL441" s="5"/>
      <c r="BM441" s="14"/>
      <c r="BN441" s="15"/>
      <c r="BO441" s="15"/>
    </row>
    <row r="442" spans="62:67" ht="18.75" x14ac:dyDescent="0.25">
      <c r="BJ442" s="12"/>
      <c r="BK442" s="13"/>
      <c r="BL442" s="5"/>
      <c r="BM442" s="14"/>
      <c r="BN442" s="15"/>
      <c r="BO442" s="15"/>
    </row>
    <row r="443" spans="62:67" ht="18.75" x14ac:dyDescent="0.25">
      <c r="BJ443" s="12"/>
      <c r="BK443" s="13"/>
      <c r="BL443" s="5"/>
      <c r="BM443" s="14"/>
      <c r="BN443" s="15"/>
      <c r="BO443" s="15"/>
    </row>
    <row r="444" spans="62:67" ht="18.75" x14ac:dyDescent="0.25">
      <c r="BJ444" s="12"/>
      <c r="BK444" s="13"/>
      <c r="BL444" s="5"/>
      <c r="BM444" s="14"/>
      <c r="BN444" s="15"/>
      <c r="BO444" s="15"/>
    </row>
    <row r="445" spans="62:67" ht="18.75" x14ac:dyDescent="0.25">
      <c r="BJ445" s="12"/>
      <c r="BK445" s="13"/>
      <c r="BL445" s="5"/>
      <c r="BM445" s="14"/>
      <c r="BN445" s="15"/>
      <c r="BO445" s="15"/>
    </row>
    <row r="446" spans="62:67" ht="18.75" x14ac:dyDescent="0.25">
      <c r="BJ446" s="12"/>
      <c r="BK446" s="13"/>
      <c r="BL446" s="5"/>
      <c r="BM446" s="14"/>
      <c r="BN446" s="15"/>
      <c r="BO446" s="15"/>
    </row>
    <row r="447" spans="62:67" ht="18.75" x14ac:dyDescent="0.25">
      <c r="BJ447" s="12"/>
      <c r="BK447" s="13"/>
      <c r="BL447" s="5"/>
      <c r="BM447" s="14"/>
      <c r="BN447" s="15"/>
      <c r="BO447" s="15"/>
    </row>
    <row r="448" spans="62:67" ht="18.75" x14ac:dyDescent="0.25">
      <c r="BJ448" s="12"/>
      <c r="BK448" s="13"/>
      <c r="BL448" s="5"/>
      <c r="BM448" s="14"/>
      <c r="BN448" s="15"/>
      <c r="BO448" s="15"/>
    </row>
    <row r="449" spans="62:67" ht="18.75" x14ac:dyDescent="0.25">
      <c r="BJ449" s="12"/>
      <c r="BK449" s="13"/>
      <c r="BL449" s="5"/>
      <c r="BM449" s="14"/>
      <c r="BN449" s="15"/>
      <c r="BO449" s="15"/>
    </row>
    <row r="450" spans="62:67" ht="18.75" x14ac:dyDescent="0.25">
      <c r="BJ450" s="12"/>
      <c r="BK450" s="13"/>
      <c r="BL450" s="5"/>
      <c r="BM450" s="14"/>
      <c r="BN450" s="15"/>
      <c r="BO450" s="15"/>
    </row>
    <row r="451" spans="62:67" ht="18.75" x14ac:dyDescent="0.25">
      <c r="BJ451" s="12"/>
      <c r="BK451" s="13"/>
      <c r="BL451" s="5"/>
      <c r="BM451" s="14"/>
      <c r="BN451" s="15"/>
      <c r="BO451" s="15"/>
    </row>
    <row r="452" spans="62:67" ht="18.75" x14ac:dyDescent="0.25">
      <c r="BJ452" s="12"/>
      <c r="BK452" s="13"/>
      <c r="BL452" s="5"/>
      <c r="BM452" s="14"/>
      <c r="BN452" s="15"/>
      <c r="BO452" s="15"/>
    </row>
    <row r="453" spans="62:67" ht="18.75" x14ac:dyDescent="0.25">
      <c r="BJ453" s="12"/>
      <c r="BK453" s="13"/>
      <c r="BL453" s="5"/>
      <c r="BM453" s="14"/>
      <c r="BN453" s="15"/>
      <c r="BO453" s="15"/>
    </row>
    <row r="454" spans="62:67" ht="18.75" x14ac:dyDescent="0.25">
      <c r="BJ454" s="12"/>
      <c r="BK454" s="13"/>
      <c r="BL454" s="5"/>
      <c r="BM454" s="14"/>
      <c r="BN454" s="15"/>
      <c r="BO454" s="15"/>
    </row>
    <row r="455" spans="62:67" ht="18.75" x14ac:dyDescent="0.25">
      <c r="BJ455" s="12"/>
      <c r="BK455" s="13"/>
      <c r="BL455" s="5"/>
      <c r="BM455" s="14"/>
      <c r="BN455" s="15"/>
      <c r="BO455" s="15"/>
    </row>
    <row r="456" spans="62:67" ht="18.75" x14ac:dyDescent="0.25">
      <c r="BJ456" s="12"/>
      <c r="BK456" s="13"/>
      <c r="BL456" s="5"/>
      <c r="BM456" s="14"/>
      <c r="BN456" s="15"/>
      <c r="BO456" s="15"/>
    </row>
    <row r="457" spans="62:67" ht="18.75" x14ac:dyDescent="0.25">
      <c r="BJ457" s="12"/>
      <c r="BK457" s="13"/>
      <c r="BL457" s="5"/>
      <c r="BM457" s="14"/>
      <c r="BN457" s="15"/>
      <c r="BO457" s="15"/>
    </row>
    <row r="458" spans="62:67" ht="18.75" x14ac:dyDescent="0.25">
      <c r="BJ458" s="12"/>
      <c r="BK458" s="13"/>
      <c r="BL458" s="5"/>
      <c r="BM458" s="14"/>
      <c r="BN458" s="15"/>
      <c r="BO458" s="15"/>
    </row>
    <row r="459" spans="62:67" ht="18.75" x14ac:dyDescent="0.25">
      <c r="BJ459" s="12"/>
      <c r="BK459" s="13"/>
      <c r="BL459" s="5"/>
      <c r="BM459" s="14"/>
      <c r="BN459" s="15"/>
      <c r="BO459" s="15"/>
    </row>
    <row r="460" spans="62:67" ht="18.75" x14ac:dyDescent="0.25">
      <c r="BJ460" s="12"/>
      <c r="BK460" s="13"/>
      <c r="BL460" s="5"/>
      <c r="BM460" s="14"/>
      <c r="BN460" s="15"/>
      <c r="BO460" s="15"/>
    </row>
    <row r="461" spans="62:67" ht="18.75" x14ac:dyDescent="0.25">
      <c r="BJ461" s="12"/>
      <c r="BK461" s="13"/>
      <c r="BL461" s="5"/>
      <c r="BM461" s="14"/>
      <c r="BN461" s="15"/>
      <c r="BO461" s="15"/>
    </row>
    <row r="462" spans="62:67" ht="18.75" x14ac:dyDescent="0.25">
      <c r="BJ462" s="12"/>
      <c r="BK462" s="13"/>
      <c r="BL462" s="5"/>
      <c r="BM462" s="14"/>
      <c r="BN462" s="15"/>
      <c r="BO462" s="15"/>
    </row>
    <row r="463" spans="62:67" ht="18.75" x14ac:dyDescent="0.25">
      <c r="BJ463" s="12"/>
      <c r="BK463" s="13"/>
      <c r="BL463" s="5"/>
      <c r="BM463" s="14"/>
      <c r="BN463" s="15"/>
      <c r="BO463" s="15"/>
    </row>
    <row r="464" spans="62:67" ht="18.75" x14ac:dyDescent="0.25">
      <c r="BJ464" s="12"/>
      <c r="BK464" s="13"/>
      <c r="BL464" s="5"/>
      <c r="BM464" s="14"/>
      <c r="BN464" s="15"/>
      <c r="BO464" s="15"/>
    </row>
    <row r="465" spans="62:67" ht="18.75" x14ac:dyDescent="0.25">
      <c r="BJ465" s="12"/>
      <c r="BK465" s="13"/>
      <c r="BL465" s="5"/>
      <c r="BM465" s="14"/>
      <c r="BN465" s="15"/>
      <c r="BO465" s="15"/>
    </row>
    <row r="466" spans="62:67" ht="18.75" x14ac:dyDescent="0.25">
      <c r="BJ466" s="12"/>
      <c r="BK466" s="13"/>
      <c r="BL466" s="5"/>
      <c r="BM466" s="14"/>
      <c r="BN466" s="15"/>
      <c r="BO466" s="15"/>
    </row>
    <row r="467" spans="62:67" ht="18.75" x14ac:dyDescent="0.25">
      <c r="BJ467" s="12"/>
      <c r="BK467" s="13"/>
      <c r="BL467" s="5"/>
      <c r="BM467" s="14"/>
      <c r="BN467" s="15"/>
      <c r="BO467" s="15"/>
    </row>
    <row r="468" spans="62:67" ht="18.75" x14ac:dyDescent="0.25">
      <c r="BJ468" s="12"/>
      <c r="BK468" s="13"/>
      <c r="BL468" s="5"/>
      <c r="BM468" s="14"/>
      <c r="BN468" s="15"/>
      <c r="BO468" s="15"/>
    </row>
    <row r="469" spans="62:67" ht="18.75" x14ac:dyDescent="0.25">
      <c r="BJ469" s="12"/>
      <c r="BK469" s="13"/>
      <c r="BL469" s="5"/>
      <c r="BM469" s="14"/>
      <c r="BN469" s="15"/>
      <c r="BO469" s="15"/>
    </row>
    <row r="470" spans="62:67" ht="18.75" x14ac:dyDescent="0.25">
      <c r="BJ470" s="12"/>
      <c r="BK470" s="13"/>
      <c r="BL470" s="5"/>
      <c r="BM470" s="14"/>
      <c r="BN470" s="15"/>
      <c r="BO470" s="15"/>
    </row>
    <row r="471" spans="62:67" ht="18.75" x14ac:dyDescent="0.25">
      <c r="BJ471" s="12"/>
      <c r="BK471" s="13"/>
      <c r="BL471" s="5"/>
      <c r="BM471" s="14"/>
      <c r="BN471" s="15"/>
      <c r="BO471" s="15"/>
    </row>
    <row r="472" spans="62:67" ht="18.75" x14ac:dyDescent="0.25">
      <c r="BJ472" s="12"/>
      <c r="BK472" s="13"/>
      <c r="BL472" s="5"/>
      <c r="BM472" s="14"/>
      <c r="BN472" s="15"/>
      <c r="BO472" s="15"/>
    </row>
    <row r="473" spans="62:67" ht="18.75" x14ac:dyDescent="0.25">
      <c r="BJ473" s="12"/>
      <c r="BK473" s="13"/>
      <c r="BL473" s="5"/>
      <c r="BM473" s="14"/>
      <c r="BN473" s="15"/>
      <c r="BO473" s="15"/>
    </row>
    <row r="474" spans="62:67" ht="18.75" x14ac:dyDescent="0.25">
      <c r="BJ474" s="12"/>
      <c r="BK474" s="13"/>
      <c r="BL474" s="5"/>
      <c r="BM474" s="14"/>
      <c r="BN474" s="15"/>
      <c r="BO474" s="15"/>
    </row>
    <row r="475" spans="62:67" ht="18.75" x14ac:dyDescent="0.25">
      <c r="BJ475" s="12"/>
      <c r="BK475" s="13"/>
      <c r="BL475" s="5"/>
      <c r="BM475" s="14"/>
      <c r="BN475" s="15"/>
      <c r="BO475" s="15"/>
    </row>
    <row r="476" spans="62:67" ht="18.75" x14ac:dyDescent="0.25">
      <c r="BJ476" s="12"/>
      <c r="BK476" s="13"/>
      <c r="BL476" s="5"/>
      <c r="BM476" s="14"/>
      <c r="BN476" s="15"/>
      <c r="BO476" s="15"/>
    </row>
    <row r="477" spans="62:67" ht="18.75" x14ac:dyDescent="0.25">
      <c r="BJ477" s="12"/>
      <c r="BK477" s="13"/>
      <c r="BL477" s="5"/>
      <c r="BM477" s="14"/>
      <c r="BN477" s="15"/>
      <c r="BO477" s="15"/>
    </row>
    <row r="478" spans="62:67" ht="18.75" x14ac:dyDescent="0.25">
      <c r="BJ478" s="12"/>
      <c r="BK478" s="13"/>
      <c r="BL478" s="5"/>
      <c r="BM478" s="14"/>
      <c r="BN478" s="15"/>
      <c r="BO478" s="15"/>
    </row>
    <row r="479" spans="62:67" ht="18.75" x14ac:dyDescent="0.25">
      <c r="BJ479" s="12"/>
      <c r="BK479" s="13"/>
      <c r="BL479" s="5"/>
      <c r="BM479" s="14"/>
      <c r="BN479" s="15"/>
      <c r="BO479" s="15"/>
    </row>
    <row r="480" spans="62:67" ht="18.75" x14ac:dyDescent="0.25">
      <c r="BJ480" s="12"/>
      <c r="BK480" s="13"/>
      <c r="BL480" s="5"/>
      <c r="BM480" s="14"/>
      <c r="BN480" s="15"/>
      <c r="BO480" s="15"/>
    </row>
    <row r="481" spans="62:67" ht="18.75" x14ac:dyDescent="0.25">
      <c r="BJ481" s="12"/>
      <c r="BK481" s="13"/>
      <c r="BL481" s="5"/>
      <c r="BM481" s="14"/>
      <c r="BN481" s="15"/>
      <c r="BO481" s="15"/>
    </row>
    <row r="482" spans="62:67" ht="18.75" x14ac:dyDescent="0.25">
      <c r="BJ482" s="12"/>
      <c r="BK482" s="13"/>
      <c r="BL482" s="5"/>
      <c r="BM482" s="14"/>
      <c r="BN482" s="15"/>
      <c r="BO482" s="15"/>
    </row>
    <row r="483" spans="62:67" ht="18.75" x14ac:dyDescent="0.25">
      <c r="BJ483" s="12"/>
      <c r="BK483" s="13"/>
      <c r="BL483" s="5"/>
      <c r="BM483" s="14"/>
      <c r="BN483" s="15"/>
      <c r="BO483" s="15"/>
    </row>
    <row r="484" spans="62:67" ht="18.75" x14ac:dyDescent="0.25">
      <c r="BJ484" s="12"/>
      <c r="BK484" s="13"/>
      <c r="BL484" s="5"/>
      <c r="BM484" s="14"/>
      <c r="BN484" s="15"/>
      <c r="BO484" s="15"/>
    </row>
    <row r="485" spans="62:67" ht="18.75" x14ac:dyDescent="0.25">
      <c r="BJ485" s="12"/>
      <c r="BK485" s="13"/>
      <c r="BL485" s="5"/>
      <c r="BM485" s="14"/>
      <c r="BN485" s="15"/>
      <c r="BO485" s="15"/>
    </row>
    <row r="486" spans="62:67" ht="18.75" x14ac:dyDescent="0.25">
      <c r="BJ486" s="12"/>
      <c r="BK486" s="13"/>
      <c r="BL486" s="5"/>
      <c r="BM486" s="14"/>
      <c r="BN486" s="15"/>
      <c r="BO486" s="15"/>
    </row>
    <row r="487" spans="62:67" ht="18.75" x14ac:dyDescent="0.25">
      <c r="BJ487" s="12"/>
      <c r="BK487" s="13"/>
      <c r="BL487" s="5"/>
      <c r="BM487" s="14"/>
      <c r="BN487" s="15"/>
      <c r="BO487" s="15"/>
    </row>
    <row r="488" spans="62:67" ht="18.75" x14ac:dyDescent="0.25">
      <c r="BJ488" s="12"/>
      <c r="BK488" s="13"/>
      <c r="BL488" s="5"/>
      <c r="BM488" s="14"/>
      <c r="BN488" s="15"/>
      <c r="BO488" s="15"/>
    </row>
    <row r="489" spans="62:67" ht="18.75" x14ac:dyDescent="0.25">
      <c r="BJ489" s="12"/>
      <c r="BK489" s="13"/>
      <c r="BL489" s="5"/>
      <c r="BM489" s="14"/>
      <c r="BN489" s="15"/>
      <c r="BO489" s="15"/>
    </row>
    <row r="490" spans="62:67" ht="18.75" x14ac:dyDescent="0.25">
      <c r="BJ490" s="12"/>
      <c r="BK490" s="13"/>
      <c r="BL490" s="5"/>
      <c r="BM490" s="14"/>
      <c r="BN490" s="15"/>
      <c r="BO490" s="15"/>
    </row>
    <row r="491" spans="62:67" ht="18.75" x14ac:dyDescent="0.25">
      <c r="BJ491" s="12"/>
      <c r="BK491" s="13"/>
      <c r="BL491" s="5"/>
      <c r="BM491" s="14"/>
      <c r="BN491" s="15"/>
      <c r="BO491" s="15"/>
    </row>
    <row r="492" spans="62:67" ht="18.75" x14ac:dyDescent="0.25">
      <c r="BJ492" s="12"/>
      <c r="BK492" s="13"/>
      <c r="BL492" s="5"/>
      <c r="BM492" s="14"/>
      <c r="BN492" s="15"/>
      <c r="BO492" s="15"/>
    </row>
    <row r="493" spans="62:67" ht="18.75" x14ac:dyDescent="0.25">
      <c r="BJ493" s="12"/>
      <c r="BK493" s="13"/>
      <c r="BL493" s="5"/>
      <c r="BM493" s="14"/>
      <c r="BN493" s="15"/>
      <c r="BO493" s="15"/>
    </row>
    <row r="494" spans="62:67" ht="18.75" x14ac:dyDescent="0.25">
      <c r="BJ494" s="12"/>
      <c r="BK494" s="13"/>
      <c r="BL494" s="5"/>
      <c r="BM494" s="14"/>
      <c r="BN494" s="15"/>
      <c r="BO494" s="15"/>
    </row>
    <row r="495" spans="62:67" ht="18.75" x14ac:dyDescent="0.25">
      <c r="BJ495" s="12"/>
      <c r="BK495" s="13"/>
      <c r="BL495" s="5"/>
      <c r="BM495" s="14"/>
      <c r="BN495" s="15"/>
      <c r="BO495" s="15"/>
    </row>
    <row r="496" spans="62:67" ht="18.75" x14ac:dyDescent="0.25">
      <c r="BJ496" s="12"/>
      <c r="BK496" s="13"/>
      <c r="BL496" s="5"/>
      <c r="BM496" s="14"/>
      <c r="BN496" s="15"/>
      <c r="BO496" s="15"/>
    </row>
    <row r="497" spans="62:67" ht="18.75" x14ac:dyDescent="0.25">
      <c r="BJ497" s="12"/>
      <c r="BK497" s="13"/>
      <c r="BL497" s="5"/>
      <c r="BM497" s="14"/>
      <c r="BN497" s="15"/>
      <c r="BO497" s="15"/>
    </row>
    <row r="498" spans="62:67" ht="18.75" x14ac:dyDescent="0.25">
      <c r="BJ498" s="12"/>
      <c r="BK498" s="13"/>
      <c r="BL498" s="5"/>
      <c r="BM498" s="14"/>
      <c r="BN498" s="15"/>
      <c r="BO498" s="15"/>
    </row>
    <row r="499" spans="62:67" ht="18.75" x14ac:dyDescent="0.25">
      <c r="BJ499" s="12"/>
      <c r="BK499" s="13"/>
      <c r="BL499" s="5"/>
      <c r="BM499" s="14"/>
      <c r="BN499" s="15"/>
      <c r="BO499" s="15"/>
    </row>
    <row r="500" spans="62:67" ht="18.75" x14ac:dyDescent="0.25">
      <c r="BJ500" s="12"/>
      <c r="BK500" s="13"/>
      <c r="BL500" s="5"/>
      <c r="BM500" s="14"/>
      <c r="BN500" s="15"/>
      <c r="BO500" s="15"/>
    </row>
    <row r="501" spans="62:67" ht="18.75" x14ac:dyDescent="0.25">
      <c r="BJ501" s="12"/>
      <c r="BK501" s="13"/>
      <c r="BL501" s="5"/>
      <c r="BM501" s="14"/>
      <c r="BN501" s="15"/>
      <c r="BO501" s="15"/>
    </row>
    <row r="502" spans="62:67" ht="18.75" x14ac:dyDescent="0.25">
      <c r="BJ502" s="12"/>
      <c r="BK502" s="13"/>
      <c r="BL502" s="5"/>
      <c r="BM502" s="14"/>
      <c r="BN502" s="15"/>
      <c r="BO502" s="15"/>
    </row>
    <row r="503" spans="62:67" ht="18.75" x14ac:dyDescent="0.25">
      <c r="BJ503" s="12"/>
      <c r="BK503" s="13"/>
      <c r="BL503" s="5"/>
      <c r="BM503" s="14"/>
      <c r="BN503" s="15"/>
      <c r="BO503" s="15"/>
    </row>
    <row r="504" spans="62:67" ht="18.75" x14ac:dyDescent="0.25">
      <c r="BJ504" s="12"/>
      <c r="BK504" s="13"/>
      <c r="BL504" s="5"/>
      <c r="BM504" s="14"/>
      <c r="BN504" s="15"/>
      <c r="BO504" s="15"/>
    </row>
    <row r="505" spans="62:67" ht="18.75" x14ac:dyDescent="0.25">
      <c r="BJ505" s="12"/>
      <c r="BK505" s="13"/>
      <c r="BL505" s="5"/>
      <c r="BM505" s="14"/>
      <c r="BN505" s="15"/>
      <c r="BO505" s="15"/>
    </row>
    <row r="506" spans="62:67" ht="18.75" x14ac:dyDescent="0.25">
      <c r="BJ506" s="12"/>
      <c r="BK506" s="13"/>
      <c r="BL506" s="5"/>
      <c r="BM506" s="14"/>
      <c r="BN506" s="15"/>
      <c r="BO506" s="15"/>
    </row>
    <row r="507" spans="62:67" ht="18.75" x14ac:dyDescent="0.25">
      <c r="BJ507" s="12"/>
      <c r="BK507" s="13"/>
      <c r="BL507" s="5"/>
      <c r="BM507" s="14"/>
      <c r="BN507" s="15"/>
      <c r="BO507" s="15"/>
    </row>
    <row r="508" spans="62:67" ht="18.75" x14ac:dyDescent="0.25">
      <c r="BJ508" s="12"/>
      <c r="BK508" s="13"/>
      <c r="BL508" s="5"/>
      <c r="BM508" s="14"/>
      <c r="BN508" s="15"/>
      <c r="BO508" s="15"/>
    </row>
    <row r="509" spans="62:67" ht="18.75" x14ac:dyDescent="0.25">
      <c r="BJ509" s="12"/>
      <c r="BK509" s="13"/>
      <c r="BL509" s="5"/>
      <c r="BM509" s="14"/>
      <c r="BN509" s="15"/>
      <c r="BO509" s="15"/>
    </row>
    <row r="510" spans="62:67" ht="18.75" x14ac:dyDescent="0.25">
      <c r="BJ510" s="12"/>
      <c r="BK510" s="13"/>
      <c r="BL510" s="5"/>
      <c r="BM510" s="14"/>
      <c r="BN510" s="15"/>
      <c r="BO510" s="15"/>
    </row>
    <row r="511" spans="62:67" ht="18.75" x14ac:dyDescent="0.25">
      <c r="BJ511" s="12"/>
      <c r="BK511" s="13"/>
      <c r="BL511" s="5"/>
      <c r="BM511" s="14"/>
      <c r="BN511" s="15"/>
      <c r="BO511" s="15"/>
    </row>
    <row r="512" spans="62:67" ht="18.75" x14ac:dyDescent="0.25">
      <c r="BJ512" s="12"/>
      <c r="BK512" s="13"/>
      <c r="BL512" s="5"/>
      <c r="BM512" s="14"/>
      <c r="BN512" s="15"/>
      <c r="BO512" s="15"/>
    </row>
    <row r="513" spans="62:67" ht="18.75" x14ac:dyDescent="0.25">
      <c r="BJ513" s="12"/>
      <c r="BK513" s="13"/>
      <c r="BL513" s="5"/>
      <c r="BM513" s="14"/>
      <c r="BN513" s="15"/>
      <c r="BO513" s="15"/>
    </row>
    <row r="514" spans="62:67" ht="18.75" x14ac:dyDescent="0.25">
      <c r="BJ514" s="12"/>
      <c r="BK514" s="13"/>
      <c r="BL514" s="5"/>
      <c r="BM514" s="14"/>
      <c r="BN514" s="15"/>
      <c r="BO514" s="15"/>
    </row>
    <row r="515" spans="62:67" ht="18.75" x14ac:dyDescent="0.25">
      <c r="BJ515" s="12"/>
      <c r="BK515" s="13"/>
      <c r="BL515" s="5"/>
      <c r="BM515" s="14"/>
      <c r="BN515" s="15"/>
      <c r="BO515" s="15"/>
    </row>
    <row r="516" spans="62:67" ht="18.75" x14ac:dyDescent="0.25">
      <c r="BJ516" s="12"/>
      <c r="BK516" s="13"/>
      <c r="BL516" s="5"/>
      <c r="BM516" s="14"/>
      <c r="BN516" s="15"/>
      <c r="BO516" s="15"/>
    </row>
    <row r="517" spans="62:67" ht="18.75" x14ac:dyDescent="0.25">
      <c r="BJ517" s="12"/>
      <c r="BK517" s="13"/>
      <c r="BL517" s="5"/>
      <c r="BM517" s="14"/>
      <c r="BN517" s="15"/>
      <c r="BO517" s="15"/>
    </row>
    <row r="518" spans="62:67" ht="18.75" x14ac:dyDescent="0.25">
      <c r="BJ518" s="12"/>
      <c r="BK518" s="13"/>
      <c r="BL518" s="5"/>
      <c r="BM518" s="14"/>
      <c r="BN518" s="15"/>
      <c r="BO518" s="15"/>
    </row>
    <row r="519" spans="62:67" ht="18.75" x14ac:dyDescent="0.25">
      <c r="BJ519" s="12"/>
      <c r="BK519" s="13"/>
      <c r="BL519" s="5"/>
      <c r="BM519" s="14"/>
      <c r="BN519" s="15"/>
      <c r="BO519" s="15"/>
    </row>
    <row r="520" spans="62:67" ht="18.75" x14ac:dyDescent="0.25">
      <c r="BJ520" s="12"/>
      <c r="BK520" s="13"/>
      <c r="BL520" s="5"/>
      <c r="BM520" s="14"/>
      <c r="BN520" s="15"/>
      <c r="BO520" s="15"/>
    </row>
    <row r="521" spans="62:67" ht="18.75" x14ac:dyDescent="0.25">
      <c r="BJ521" s="12"/>
      <c r="BK521" s="13"/>
      <c r="BL521" s="5"/>
      <c r="BM521" s="14"/>
      <c r="BN521" s="15"/>
      <c r="BO521" s="15"/>
    </row>
    <row r="522" spans="62:67" ht="18.75" x14ac:dyDescent="0.25">
      <c r="BJ522" s="12"/>
      <c r="BK522" s="13"/>
      <c r="BL522" s="5"/>
      <c r="BM522" s="14"/>
      <c r="BN522" s="15"/>
      <c r="BO522" s="15"/>
    </row>
    <row r="523" spans="62:67" ht="18.75" x14ac:dyDescent="0.25">
      <c r="BJ523" s="12"/>
      <c r="BK523" s="13"/>
      <c r="BL523" s="5"/>
      <c r="BM523" s="14"/>
      <c r="BN523" s="15"/>
      <c r="BO523" s="15"/>
    </row>
    <row r="524" spans="62:67" ht="18.75" x14ac:dyDescent="0.25">
      <c r="BJ524" s="12"/>
      <c r="BK524" s="13"/>
      <c r="BL524" s="5"/>
      <c r="BM524" s="14"/>
      <c r="BN524" s="15"/>
      <c r="BO524" s="15"/>
    </row>
    <row r="525" spans="62:67" ht="18.75" x14ac:dyDescent="0.25">
      <c r="BJ525" s="12"/>
      <c r="BK525" s="13"/>
      <c r="BL525" s="5"/>
      <c r="BM525" s="14"/>
      <c r="BN525" s="15"/>
      <c r="BO525" s="15"/>
    </row>
    <row r="526" spans="62:67" ht="18.75" x14ac:dyDescent="0.25">
      <c r="BJ526" s="12"/>
      <c r="BK526" s="13"/>
      <c r="BL526" s="5"/>
      <c r="BM526" s="14"/>
      <c r="BN526" s="15"/>
      <c r="BO526" s="15"/>
    </row>
    <row r="527" spans="62:67" ht="18.75" x14ac:dyDescent="0.25">
      <c r="BJ527" s="12"/>
      <c r="BK527" s="13"/>
      <c r="BL527" s="5"/>
      <c r="BM527" s="14"/>
      <c r="BN527" s="15"/>
      <c r="BO527" s="15"/>
    </row>
    <row r="528" spans="62:67" ht="18.75" x14ac:dyDescent="0.25">
      <c r="BJ528" s="12"/>
      <c r="BK528" s="13"/>
      <c r="BL528" s="5"/>
      <c r="BM528" s="14"/>
      <c r="BN528" s="15"/>
      <c r="BO528" s="15"/>
    </row>
    <row r="529" spans="62:67" ht="18.75" x14ac:dyDescent="0.25">
      <c r="BJ529" s="12"/>
      <c r="BK529" s="13"/>
      <c r="BL529" s="5"/>
      <c r="BM529" s="14"/>
      <c r="BN529" s="15"/>
      <c r="BO529" s="15"/>
    </row>
    <row r="530" spans="62:67" ht="18.75" x14ac:dyDescent="0.25">
      <c r="BJ530" s="12"/>
      <c r="BK530" s="13"/>
      <c r="BL530" s="5"/>
      <c r="BM530" s="14"/>
      <c r="BN530" s="15"/>
      <c r="BO530" s="15"/>
    </row>
    <row r="531" spans="62:67" ht="18.75" x14ac:dyDescent="0.25">
      <c r="BJ531" s="12"/>
      <c r="BK531" s="13"/>
      <c r="BL531" s="5"/>
      <c r="BM531" s="14"/>
      <c r="BN531" s="15"/>
      <c r="BO531" s="15"/>
    </row>
    <row r="532" spans="62:67" ht="18.75" x14ac:dyDescent="0.25">
      <c r="BJ532" s="12"/>
      <c r="BK532" s="13"/>
      <c r="BL532" s="5"/>
      <c r="BM532" s="14"/>
      <c r="BN532" s="15"/>
      <c r="BO532" s="15"/>
    </row>
    <row r="533" spans="62:67" ht="18.75" x14ac:dyDescent="0.25">
      <c r="BJ533" s="12"/>
      <c r="BK533" s="13"/>
      <c r="BL533" s="5"/>
      <c r="BM533" s="14"/>
      <c r="BN533" s="15"/>
      <c r="BO533" s="15"/>
    </row>
    <row r="534" spans="62:67" ht="18.75" x14ac:dyDescent="0.25">
      <c r="BJ534" s="12"/>
      <c r="BK534" s="13"/>
      <c r="BL534" s="5"/>
      <c r="BM534" s="14"/>
      <c r="BN534" s="15"/>
      <c r="BO534" s="15"/>
    </row>
    <row r="535" spans="62:67" ht="18.75" x14ac:dyDescent="0.25">
      <c r="BJ535" s="12"/>
      <c r="BK535" s="13"/>
      <c r="BL535" s="5"/>
      <c r="BM535" s="14"/>
      <c r="BN535" s="15"/>
      <c r="BO535" s="15"/>
    </row>
    <row r="536" spans="62:67" ht="18.75" x14ac:dyDescent="0.25">
      <c r="BJ536" s="12"/>
      <c r="BK536" s="13"/>
      <c r="BL536" s="5"/>
      <c r="BM536" s="14"/>
      <c r="BN536" s="15"/>
      <c r="BO536" s="15"/>
    </row>
    <row r="537" spans="62:67" ht="18.75" x14ac:dyDescent="0.25">
      <c r="BJ537" s="12"/>
      <c r="BK537" s="13"/>
      <c r="BL537" s="5"/>
      <c r="BM537" s="14"/>
      <c r="BN537" s="15"/>
      <c r="BO537" s="15"/>
    </row>
    <row r="538" spans="62:67" ht="18.75" x14ac:dyDescent="0.25">
      <c r="BJ538" s="12"/>
      <c r="BK538" s="13"/>
      <c r="BL538" s="5"/>
      <c r="BM538" s="14"/>
      <c r="BN538" s="15"/>
      <c r="BO538" s="15"/>
    </row>
    <row r="539" spans="62:67" ht="18.75" x14ac:dyDescent="0.25">
      <c r="BJ539" s="12"/>
      <c r="BK539" s="13"/>
      <c r="BL539" s="5"/>
      <c r="BM539" s="14"/>
      <c r="BN539" s="15"/>
      <c r="BO539" s="15"/>
    </row>
    <row r="540" spans="62:67" ht="18.75" x14ac:dyDescent="0.25">
      <c r="BJ540" s="12"/>
      <c r="BK540" s="13"/>
      <c r="BL540" s="5"/>
      <c r="BM540" s="14"/>
      <c r="BN540" s="15"/>
      <c r="BO540" s="15"/>
    </row>
    <row r="541" spans="62:67" ht="18.75" x14ac:dyDescent="0.25">
      <c r="BJ541" s="12"/>
      <c r="BK541" s="13"/>
      <c r="BL541" s="5"/>
      <c r="BM541" s="14"/>
      <c r="BN541" s="15"/>
      <c r="BO541" s="15"/>
    </row>
    <row r="542" spans="62:67" ht="18.75" x14ac:dyDescent="0.25">
      <c r="BJ542" s="12"/>
      <c r="BK542" s="13"/>
      <c r="BL542" s="5"/>
      <c r="BM542" s="14"/>
      <c r="BN542" s="15"/>
      <c r="BO542" s="15"/>
    </row>
    <row r="543" spans="62:67" ht="18.75" x14ac:dyDescent="0.25">
      <c r="BJ543" s="12"/>
      <c r="BK543" s="13"/>
      <c r="BL543" s="5"/>
      <c r="BM543" s="14"/>
      <c r="BN543" s="15"/>
      <c r="BO543" s="15"/>
    </row>
    <row r="544" spans="62:67" ht="18.75" x14ac:dyDescent="0.25">
      <c r="BJ544" s="12"/>
      <c r="BK544" s="13"/>
      <c r="BL544" s="5"/>
      <c r="BM544" s="14"/>
      <c r="BN544" s="15"/>
      <c r="BO544" s="15"/>
    </row>
    <row r="545" spans="62:67" ht="18.75" x14ac:dyDescent="0.25">
      <c r="BJ545" s="12"/>
      <c r="BK545" s="13"/>
      <c r="BL545" s="5"/>
      <c r="BM545" s="14"/>
      <c r="BN545" s="15"/>
      <c r="BO545" s="15"/>
    </row>
    <row r="546" spans="62:67" ht="18.75" x14ac:dyDescent="0.25">
      <c r="BJ546" s="12"/>
      <c r="BK546" s="13"/>
      <c r="BL546" s="5"/>
      <c r="BM546" s="14"/>
      <c r="BN546" s="15"/>
      <c r="BO546" s="15"/>
    </row>
    <row r="547" spans="62:67" ht="18.75" x14ac:dyDescent="0.25">
      <c r="BJ547" s="12"/>
      <c r="BK547" s="13"/>
      <c r="BL547" s="5"/>
      <c r="BM547" s="14"/>
      <c r="BN547" s="15"/>
      <c r="BO547" s="15"/>
    </row>
    <row r="548" spans="62:67" ht="18.75" x14ac:dyDescent="0.25">
      <c r="BJ548" s="12"/>
      <c r="BK548" s="13"/>
      <c r="BL548" s="5"/>
      <c r="BM548" s="14"/>
      <c r="BN548" s="15"/>
      <c r="BO548" s="15"/>
    </row>
    <row r="549" spans="62:67" ht="18.75" x14ac:dyDescent="0.25">
      <c r="BJ549" s="12"/>
      <c r="BK549" s="13"/>
      <c r="BL549" s="5"/>
      <c r="BM549" s="14"/>
      <c r="BN549" s="15"/>
      <c r="BO549" s="15"/>
    </row>
    <row r="550" spans="62:67" ht="18.75" x14ac:dyDescent="0.25">
      <c r="BJ550" s="12"/>
      <c r="BK550" s="13"/>
      <c r="BL550" s="5"/>
      <c r="BM550" s="14"/>
      <c r="BN550" s="15"/>
      <c r="BO550" s="15"/>
    </row>
    <row r="551" spans="62:67" ht="18.75" x14ac:dyDescent="0.25">
      <c r="BJ551" s="12"/>
      <c r="BK551" s="13"/>
      <c r="BL551" s="5"/>
      <c r="BM551" s="14"/>
      <c r="BN551" s="15"/>
      <c r="BO551" s="15"/>
    </row>
    <row r="552" spans="62:67" ht="18.75" x14ac:dyDescent="0.25">
      <c r="BJ552" s="12"/>
      <c r="BK552" s="13"/>
      <c r="BL552" s="5"/>
      <c r="BM552" s="14"/>
      <c r="BN552" s="15"/>
      <c r="BO552" s="15"/>
    </row>
    <row r="553" spans="62:67" ht="18.75" x14ac:dyDescent="0.25">
      <c r="BJ553" s="12"/>
      <c r="BK553" s="13"/>
      <c r="BL553" s="5"/>
      <c r="BM553" s="14"/>
      <c r="BN553" s="15"/>
      <c r="BO553" s="15"/>
    </row>
    <row r="554" spans="62:67" ht="18.75" x14ac:dyDescent="0.25">
      <c r="BJ554" s="12"/>
      <c r="BK554" s="13"/>
      <c r="BL554" s="5"/>
      <c r="BM554" s="14"/>
      <c r="BN554" s="15"/>
      <c r="BO554" s="15"/>
    </row>
    <row r="555" spans="62:67" ht="18.75" x14ac:dyDescent="0.25">
      <c r="BJ555" s="12"/>
      <c r="BK555" s="13"/>
      <c r="BL555" s="5"/>
      <c r="BM555" s="14"/>
      <c r="BN555" s="15"/>
      <c r="BO555" s="15"/>
    </row>
    <row r="556" spans="62:67" ht="18.75" x14ac:dyDescent="0.25">
      <c r="BJ556" s="12"/>
      <c r="BK556" s="13"/>
      <c r="BL556" s="5"/>
      <c r="BM556" s="14"/>
      <c r="BN556" s="15"/>
      <c r="BO556" s="15"/>
    </row>
    <row r="557" spans="62:67" ht="18.75" x14ac:dyDescent="0.25">
      <c r="BJ557" s="12"/>
      <c r="BK557" s="13"/>
      <c r="BL557" s="5"/>
      <c r="BM557" s="14"/>
      <c r="BN557" s="15"/>
      <c r="BO557" s="15"/>
    </row>
    <row r="558" spans="62:67" ht="18.75" x14ac:dyDescent="0.25">
      <c r="BJ558" s="12"/>
      <c r="BK558" s="13"/>
      <c r="BL558" s="5"/>
      <c r="BM558" s="14"/>
      <c r="BN558" s="15"/>
      <c r="BO558" s="15"/>
    </row>
    <row r="559" spans="62:67" ht="18.75" x14ac:dyDescent="0.25">
      <c r="BJ559" s="12"/>
      <c r="BK559" s="13"/>
      <c r="BL559" s="5"/>
      <c r="BM559" s="14"/>
      <c r="BN559" s="15"/>
      <c r="BO559" s="15"/>
    </row>
    <row r="560" spans="62:67" ht="18.75" x14ac:dyDescent="0.25">
      <c r="BJ560" s="12"/>
      <c r="BK560" s="13"/>
      <c r="BL560" s="5"/>
      <c r="BM560" s="14"/>
      <c r="BN560" s="15"/>
      <c r="BO560" s="15"/>
    </row>
    <row r="561" spans="62:67" ht="18.75" x14ac:dyDescent="0.25">
      <c r="BJ561" s="12"/>
      <c r="BK561" s="13"/>
      <c r="BL561" s="5"/>
      <c r="BM561" s="14"/>
      <c r="BN561" s="15"/>
      <c r="BO561" s="15"/>
    </row>
    <row r="562" spans="62:67" ht="18.75" x14ac:dyDescent="0.25">
      <c r="BJ562" s="12"/>
      <c r="BK562" s="13"/>
      <c r="BL562" s="5"/>
      <c r="BM562" s="14"/>
      <c r="BN562" s="15"/>
      <c r="BO562" s="15"/>
    </row>
    <row r="563" spans="62:67" ht="18.75" x14ac:dyDescent="0.25">
      <c r="BJ563" s="12"/>
      <c r="BK563" s="13"/>
      <c r="BL563" s="5"/>
      <c r="BM563" s="14"/>
      <c r="BN563" s="15"/>
      <c r="BO563" s="15"/>
    </row>
    <row r="564" spans="62:67" ht="18.75" x14ac:dyDescent="0.25">
      <c r="BJ564" s="12"/>
      <c r="BK564" s="13"/>
      <c r="BL564" s="5"/>
      <c r="BM564" s="14"/>
      <c r="BN564" s="15"/>
      <c r="BO564" s="15"/>
    </row>
    <row r="565" spans="62:67" ht="18.75" x14ac:dyDescent="0.25">
      <c r="BJ565" s="12"/>
      <c r="BK565" s="13"/>
      <c r="BL565" s="5"/>
      <c r="BM565" s="14"/>
      <c r="BN565" s="15"/>
      <c r="BO565" s="15"/>
    </row>
    <row r="566" spans="62:67" ht="18.75" x14ac:dyDescent="0.25">
      <c r="BJ566" s="12"/>
      <c r="BK566" s="13"/>
      <c r="BL566" s="5"/>
      <c r="BM566" s="14"/>
      <c r="BN566" s="15"/>
      <c r="BO566" s="15"/>
    </row>
    <row r="567" spans="62:67" ht="18.75" x14ac:dyDescent="0.25">
      <c r="BJ567" s="12"/>
      <c r="BK567" s="13"/>
      <c r="BL567" s="5"/>
      <c r="BM567" s="14"/>
      <c r="BN567" s="15"/>
      <c r="BO567" s="15"/>
    </row>
    <row r="568" spans="62:67" ht="18.75" x14ac:dyDescent="0.25">
      <c r="BJ568" s="12"/>
      <c r="BK568" s="13"/>
      <c r="BL568" s="5"/>
      <c r="BM568" s="14"/>
      <c r="BN568" s="15"/>
      <c r="BO568" s="15"/>
    </row>
    <row r="569" spans="62:67" ht="18.75" x14ac:dyDescent="0.25">
      <c r="BJ569" s="12"/>
      <c r="BK569" s="13"/>
      <c r="BL569" s="5"/>
      <c r="BM569" s="14"/>
      <c r="BN569" s="15"/>
      <c r="BO569" s="15"/>
    </row>
    <row r="570" spans="62:67" ht="18.75" x14ac:dyDescent="0.25">
      <c r="BJ570" s="12"/>
      <c r="BK570" s="13"/>
      <c r="BL570" s="5"/>
      <c r="BM570" s="14"/>
      <c r="BN570" s="15"/>
      <c r="BO570" s="15"/>
    </row>
    <row r="571" spans="62:67" ht="18.75" x14ac:dyDescent="0.25">
      <c r="BJ571" s="12"/>
      <c r="BK571" s="13"/>
      <c r="BL571" s="5"/>
      <c r="BM571" s="14"/>
      <c r="BN571" s="15"/>
      <c r="BO571" s="15"/>
    </row>
    <row r="572" spans="62:67" ht="18.75" x14ac:dyDescent="0.25">
      <c r="BJ572" s="12"/>
      <c r="BK572" s="13"/>
      <c r="BL572" s="5"/>
      <c r="BM572" s="14"/>
      <c r="BN572" s="15"/>
      <c r="BO572" s="15"/>
    </row>
    <row r="573" spans="62:67" ht="18.75" x14ac:dyDescent="0.25">
      <c r="BJ573" s="12"/>
      <c r="BK573" s="13"/>
      <c r="BL573" s="5"/>
      <c r="BM573" s="14"/>
      <c r="BN573" s="15"/>
      <c r="BO573" s="15"/>
    </row>
    <row r="574" spans="62:67" ht="18.75" x14ac:dyDescent="0.25">
      <c r="BJ574" s="12"/>
      <c r="BK574" s="13"/>
      <c r="BL574" s="5"/>
      <c r="BM574" s="14"/>
      <c r="BN574" s="15"/>
      <c r="BO574" s="15"/>
    </row>
    <row r="575" spans="62:67" ht="18.75" x14ac:dyDescent="0.25">
      <c r="BJ575" s="12"/>
      <c r="BK575" s="13"/>
      <c r="BL575" s="5"/>
      <c r="BM575" s="14"/>
      <c r="BN575" s="15"/>
      <c r="BO575" s="15"/>
    </row>
    <row r="576" spans="62:67" ht="18.75" x14ac:dyDescent="0.25">
      <c r="BJ576" s="12"/>
      <c r="BK576" s="13"/>
      <c r="BL576" s="5"/>
      <c r="BM576" s="14"/>
      <c r="BN576" s="15"/>
      <c r="BO576" s="15"/>
    </row>
    <row r="577" spans="62:67" ht="18.75" x14ac:dyDescent="0.25">
      <c r="BJ577" s="12"/>
      <c r="BK577" s="13"/>
      <c r="BL577" s="5"/>
      <c r="BM577" s="14"/>
      <c r="BN577" s="15"/>
      <c r="BO577" s="15"/>
    </row>
    <row r="578" spans="62:67" ht="18.75" x14ac:dyDescent="0.25">
      <c r="BJ578" s="12"/>
      <c r="BK578" s="13"/>
      <c r="BL578" s="5"/>
      <c r="BM578" s="14"/>
      <c r="BN578" s="15"/>
      <c r="BO578" s="15"/>
    </row>
    <row r="579" spans="62:67" ht="18.75" x14ac:dyDescent="0.25">
      <c r="BJ579" s="12"/>
      <c r="BK579" s="13"/>
      <c r="BL579" s="5"/>
      <c r="BM579" s="14"/>
      <c r="BN579" s="15"/>
      <c r="BO579" s="15"/>
    </row>
    <row r="580" spans="62:67" ht="18.75" x14ac:dyDescent="0.25">
      <c r="BJ580" s="12"/>
      <c r="BK580" s="13"/>
      <c r="BL580" s="5"/>
      <c r="BM580" s="14"/>
      <c r="BN580" s="15"/>
      <c r="BO580" s="15"/>
    </row>
    <row r="581" spans="62:67" ht="18.75" x14ac:dyDescent="0.25">
      <c r="BJ581" s="12"/>
      <c r="BK581" s="13"/>
      <c r="BL581" s="5"/>
      <c r="BM581" s="14"/>
      <c r="BN581" s="15"/>
      <c r="BO581" s="15"/>
    </row>
    <row r="582" spans="62:67" ht="18.75" x14ac:dyDescent="0.25">
      <c r="BJ582" s="12"/>
      <c r="BK582" s="13"/>
      <c r="BL582" s="5"/>
      <c r="BM582" s="14"/>
      <c r="BN582" s="15"/>
      <c r="BO582" s="15"/>
    </row>
    <row r="583" spans="62:67" ht="18.75" x14ac:dyDescent="0.25">
      <c r="BJ583" s="12"/>
      <c r="BK583" s="13"/>
      <c r="BL583" s="5"/>
      <c r="BM583" s="14"/>
      <c r="BN583" s="15"/>
      <c r="BO583" s="15"/>
    </row>
    <row r="584" spans="62:67" ht="18.75" x14ac:dyDescent="0.25">
      <c r="BJ584" s="12"/>
      <c r="BK584" s="13"/>
      <c r="BL584" s="5"/>
      <c r="BM584" s="14"/>
      <c r="BN584" s="15"/>
      <c r="BO584" s="15"/>
    </row>
    <row r="585" spans="62:67" ht="18.75" x14ac:dyDescent="0.25">
      <c r="BJ585" s="12"/>
      <c r="BK585" s="13"/>
      <c r="BL585" s="5"/>
      <c r="BM585" s="14"/>
      <c r="BN585" s="15"/>
      <c r="BO585" s="15"/>
    </row>
    <row r="586" spans="62:67" ht="18.75" x14ac:dyDescent="0.25">
      <c r="BJ586" s="12"/>
      <c r="BK586" s="13"/>
      <c r="BL586" s="5"/>
      <c r="BM586" s="14"/>
      <c r="BN586" s="15"/>
      <c r="BO586" s="15"/>
    </row>
    <row r="587" spans="62:67" ht="18.75" x14ac:dyDescent="0.25">
      <c r="BJ587" s="12"/>
      <c r="BK587" s="13"/>
      <c r="BL587" s="5"/>
      <c r="BM587" s="14"/>
      <c r="BN587" s="15"/>
      <c r="BO587" s="15"/>
    </row>
    <row r="588" spans="62:67" ht="18.75" x14ac:dyDescent="0.25">
      <c r="BJ588" s="12"/>
      <c r="BK588" s="13"/>
      <c r="BL588" s="5"/>
      <c r="BM588" s="14"/>
      <c r="BN588" s="15"/>
      <c r="BO588" s="15"/>
    </row>
    <row r="589" spans="62:67" ht="18.75" x14ac:dyDescent="0.25">
      <c r="BJ589" s="12"/>
      <c r="BK589" s="13"/>
      <c r="BL589" s="5"/>
      <c r="BM589" s="14"/>
      <c r="BN589" s="15"/>
      <c r="BO589" s="15"/>
    </row>
    <row r="590" spans="62:67" ht="18.75" x14ac:dyDescent="0.25">
      <c r="BJ590" s="12"/>
      <c r="BK590" s="13"/>
      <c r="BL590" s="5"/>
      <c r="BM590" s="14"/>
      <c r="BN590" s="15"/>
      <c r="BO590" s="15"/>
    </row>
    <row r="591" spans="62:67" ht="18.75" x14ac:dyDescent="0.25">
      <c r="BJ591" s="12"/>
      <c r="BK591" s="13"/>
      <c r="BL591" s="5"/>
      <c r="BM591" s="14"/>
      <c r="BN591" s="15"/>
      <c r="BO591" s="15"/>
    </row>
    <row r="592" spans="62:67" ht="18.75" x14ac:dyDescent="0.25">
      <c r="BJ592" s="12"/>
      <c r="BK592" s="13"/>
      <c r="BL592" s="5"/>
      <c r="BM592" s="14"/>
      <c r="BN592" s="15"/>
      <c r="BO592" s="15"/>
    </row>
    <row r="593" spans="62:67" ht="18.75" x14ac:dyDescent="0.25">
      <c r="BJ593" s="12"/>
      <c r="BK593" s="13"/>
      <c r="BL593" s="5"/>
      <c r="BM593" s="14"/>
      <c r="BN593" s="15"/>
      <c r="BO593" s="15"/>
    </row>
    <row r="594" spans="62:67" ht="18.75" x14ac:dyDescent="0.25">
      <c r="BJ594" s="12"/>
      <c r="BK594" s="13"/>
      <c r="BL594" s="5"/>
      <c r="BM594" s="14"/>
      <c r="BN594" s="15"/>
      <c r="BO594" s="15"/>
    </row>
    <row r="595" spans="62:67" ht="18.75" x14ac:dyDescent="0.25">
      <c r="BJ595" s="12"/>
      <c r="BK595" s="13"/>
      <c r="BL595" s="5"/>
      <c r="BM595" s="14"/>
      <c r="BN595" s="15"/>
      <c r="BO595" s="15"/>
    </row>
    <row r="596" spans="62:67" ht="18.75" x14ac:dyDescent="0.25">
      <c r="BJ596" s="12"/>
      <c r="BK596" s="13"/>
      <c r="BL596" s="5"/>
      <c r="BM596" s="14"/>
      <c r="BN596" s="15"/>
      <c r="BO596" s="15"/>
    </row>
    <row r="597" spans="62:67" ht="18.75" x14ac:dyDescent="0.25">
      <c r="BJ597" s="12"/>
      <c r="BK597" s="13"/>
      <c r="BL597" s="5"/>
      <c r="BM597" s="14"/>
      <c r="BN597" s="15"/>
      <c r="BO597" s="15"/>
    </row>
    <row r="598" spans="62:67" ht="18.75" x14ac:dyDescent="0.25">
      <c r="BJ598" s="12"/>
      <c r="BK598" s="13"/>
      <c r="BL598" s="5"/>
      <c r="BM598" s="14"/>
      <c r="BN598" s="15"/>
      <c r="BO598" s="15"/>
    </row>
    <row r="599" spans="62:67" ht="18.75" x14ac:dyDescent="0.25">
      <c r="BJ599" s="12"/>
      <c r="BK599" s="13"/>
      <c r="BL599" s="5"/>
      <c r="BM599" s="14"/>
      <c r="BN599" s="15"/>
      <c r="BO599" s="15"/>
    </row>
    <row r="600" spans="62:67" ht="18.75" x14ac:dyDescent="0.25">
      <c r="BJ600" s="12"/>
      <c r="BK600" s="13"/>
      <c r="BL600" s="5"/>
      <c r="BM600" s="14"/>
      <c r="BN600" s="15"/>
      <c r="BO600" s="15"/>
    </row>
    <row r="601" spans="62:67" ht="18.75" x14ac:dyDescent="0.25">
      <c r="BJ601" s="12"/>
      <c r="BK601" s="13"/>
      <c r="BL601" s="5"/>
      <c r="BM601" s="14"/>
      <c r="BN601" s="15"/>
      <c r="BO601" s="15"/>
    </row>
    <row r="602" spans="62:67" ht="18.75" x14ac:dyDescent="0.25">
      <c r="BJ602" s="12"/>
      <c r="BK602" s="13"/>
      <c r="BL602" s="5"/>
      <c r="BM602" s="14"/>
      <c r="BN602" s="15"/>
      <c r="BO602" s="15"/>
    </row>
    <row r="603" spans="62:67" ht="18.75" x14ac:dyDescent="0.25">
      <c r="BJ603" s="12"/>
      <c r="BK603" s="13"/>
      <c r="BL603" s="5"/>
      <c r="BM603" s="14"/>
      <c r="BN603" s="15"/>
      <c r="BO603" s="15"/>
    </row>
    <row r="604" spans="62:67" ht="18.75" x14ac:dyDescent="0.25">
      <c r="BJ604" s="12"/>
      <c r="BK604" s="13"/>
      <c r="BL604" s="5"/>
      <c r="BM604" s="14"/>
      <c r="BN604" s="15"/>
      <c r="BO604" s="15"/>
    </row>
    <row r="605" spans="62:67" ht="18.75" x14ac:dyDescent="0.25">
      <c r="BJ605" s="12"/>
      <c r="BK605" s="13"/>
      <c r="BL605" s="5"/>
      <c r="BM605" s="14"/>
      <c r="BN605" s="15"/>
      <c r="BO605" s="15"/>
    </row>
    <row r="606" spans="62:67" ht="18.75" x14ac:dyDescent="0.25">
      <c r="BJ606" s="12"/>
      <c r="BK606" s="13"/>
      <c r="BL606" s="5"/>
      <c r="BM606" s="14"/>
      <c r="BN606" s="15"/>
      <c r="BO606" s="15"/>
    </row>
    <row r="607" spans="62:67" ht="18.75" x14ac:dyDescent="0.25">
      <c r="BJ607" s="12"/>
      <c r="BK607" s="13"/>
      <c r="BL607" s="5"/>
      <c r="BM607" s="14"/>
      <c r="BN607" s="15"/>
      <c r="BO607" s="15"/>
    </row>
    <row r="608" spans="62:67" ht="18.75" x14ac:dyDescent="0.25">
      <c r="BJ608" s="12"/>
      <c r="BK608" s="13"/>
      <c r="BL608" s="5"/>
      <c r="BM608" s="14"/>
      <c r="BN608" s="15"/>
      <c r="BO608" s="15"/>
    </row>
    <row r="609" spans="62:67" ht="18.75" x14ac:dyDescent="0.25">
      <c r="BJ609" s="12"/>
      <c r="BK609" s="13"/>
      <c r="BL609" s="5"/>
      <c r="BM609" s="14"/>
      <c r="BN609" s="15"/>
      <c r="BO609" s="15"/>
    </row>
    <row r="610" spans="62:67" ht="18.75" x14ac:dyDescent="0.25">
      <c r="BJ610" s="12"/>
      <c r="BK610" s="13"/>
      <c r="BL610" s="5"/>
      <c r="BM610" s="14"/>
      <c r="BN610" s="15"/>
      <c r="BO610" s="15"/>
    </row>
    <row r="611" spans="62:67" ht="18.75" x14ac:dyDescent="0.25">
      <c r="BJ611" s="12"/>
      <c r="BK611" s="13"/>
      <c r="BL611" s="5"/>
      <c r="BM611" s="14"/>
      <c r="BN611" s="15"/>
      <c r="BO611" s="15"/>
    </row>
    <row r="612" spans="62:67" ht="18.75" x14ac:dyDescent="0.25">
      <c r="BJ612" s="12"/>
      <c r="BK612" s="13"/>
      <c r="BL612" s="5"/>
      <c r="BM612" s="14"/>
      <c r="BN612" s="15"/>
      <c r="BO612" s="15"/>
    </row>
    <row r="613" spans="62:67" ht="18.75" x14ac:dyDescent="0.25">
      <c r="BJ613" s="12"/>
      <c r="BK613" s="13"/>
      <c r="BL613" s="5"/>
      <c r="BM613" s="14"/>
      <c r="BN613" s="15"/>
      <c r="BO613" s="15"/>
    </row>
    <row r="614" spans="62:67" ht="18.75" x14ac:dyDescent="0.25">
      <c r="BJ614" s="12"/>
      <c r="BK614" s="13"/>
      <c r="BL614" s="5"/>
      <c r="BM614" s="14"/>
      <c r="BN614" s="15"/>
      <c r="BO614" s="15"/>
    </row>
    <row r="615" spans="62:67" ht="18.75" x14ac:dyDescent="0.25">
      <c r="BJ615" s="12"/>
      <c r="BK615" s="13"/>
      <c r="BL615" s="5"/>
      <c r="BM615" s="14"/>
      <c r="BN615" s="15"/>
      <c r="BO615" s="15"/>
    </row>
    <row r="616" spans="62:67" ht="18.75" x14ac:dyDescent="0.25">
      <c r="BJ616" s="12"/>
      <c r="BK616" s="13"/>
      <c r="BL616" s="5"/>
      <c r="BM616" s="14"/>
      <c r="BN616" s="15"/>
      <c r="BO616" s="15"/>
    </row>
    <row r="617" spans="62:67" ht="18.75" x14ac:dyDescent="0.25">
      <c r="BJ617" s="12"/>
      <c r="BK617" s="13"/>
      <c r="BL617" s="5"/>
      <c r="BM617" s="14"/>
      <c r="BN617" s="15"/>
      <c r="BO617" s="15"/>
    </row>
    <row r="618" spans="62:67" ht="18.75" x14ac:dyDescent="0.25">
      <c r="BJ618" s="12"/>
      <c r="BK618" s="13"/>
      <c r="BL618" s="5"/>
      <c r="BM618" s="14"/>
      <c r="BN618" s="15"/>
      <c r="BO618" s="15"/>
    </row>
    <row r="619" spans="62:67" ht="18.75" x14ac:dyDescent="0.25">
      <c r="BJ619" s="12"/>
      <c r="BK619" s="13"/>
      <c r="BL619" s="5"/>
      <c r="BM619" s="14"/>
      <c r="BN619" s="15"/>
      <c r="BO619" s="15"/>
    </row>
    <row r="620" spans="62:67" ht="18.75" x14ac:dyDescent="0.25">
      <c r="BJ620" s="12"/>
      <c r="BK620" s="13"/>
      <c r="BL620" s="5"/>
      <c r="BM620" s="14"/>
      <c r="BN620" s="15"/>
      <c r="BO620" s="15"/>
    </row>
    <row r="621" spans="62:67" ht="18.75" x14ac:dyDescent="0.25">
      <c r="BJ621" s="12"/>
      <c r="BK621" s="13"/>
      <c r="BL621" s="5"/>
      <c r="BM621" s="14"/>
      <c r="BN621" s="15"/>
      <c r="BO621" s="15"/>
    </row>
    <row r="622" spans="62:67" ht="18.75" x14ac:dyDescent="0.25">
      <c r="BJ622" s="12"/>
      <c r="BK622" s="13"/>
      <c r="BL622" s="5"/>
      <c r="BM622" s="14"/>
      <c r="BN622" s="15"/>
      <c r="BO622" s="15"/>
    </row>
    <row r="623" spans="62:67" ht="18.75" x14ac:dyDescent="0.25">
      <c r="BJ623" s="12"/>
      <c r="BK623" s="13"/>
      <c r="BL623" s="5"/>
      <c r="BM623" s="14"/>
      <c r="BN623" s="15"/>
      <c r="BO623" s="15"/>
    </row>
    <row r="624" spans="62:67" ht="18.75" x14ac:dyDescent="0.25">
      <c r="BJ624" s="12"/>
      <c r="BK624" s="13"/>
      <c r="BL624" s="5"/>
      <c r="BM624" s="14"/>
      <c r="BN624" s="15"/>
      <c r="BO624" s="15"/>
    </row>
    <row r="625" spans="62:67" ht="18.75" x14ac:dyDescent="0.25">
      <c r="BJ625" s="12"/>
      <c r="BK625" s="13"/>
      <c r="BL625" s="5"/>
      <c r="BM625" s="14"/>
      <c r="BN625" s="15"/>
      <c r="BO625" s="15"/>
    </row>
    <row r="626" spans="62:67" ht="18.75" x14ac:dyDescent="0.25">
      <c r="BJ626" s="12"/>
      <c r="BK626" s="13"/>
      <c r="BL626" s="5"/>
      <c r="BM626" s="14"/>
      <c r="BN626" s="15"/>
      <c r="BO626" s="15"/>
    </row>
    <row r="627" spans="62:67" ht="18.75" x14ac:dyDescent="0.25">
      <c r="BJ627" s="12"/>
      <c r="BK627" s="13"/>
      <c r="BL627" s="5"/>
      <c r="BM627" s="14"/>
      <c r="BN627" s="15"/>
      <c r="BO627" s="15"/>
    </row>
    <row r="628" spans="62:67" ht="18.75" x14ac:dyDescent="0.25">
      <c r="BJ628" s="12"/>
      <c r="BK628" s="13"/>
      <c r="BL628" s="5"/>
      <c r="BM628" s="14"/>
      <c r="BN628" s="15"/>
      <c r="BO628" s="15"/>
    </row>
    <row r="629" spans="62:67" ht="18.75" x14ac:dyDescent="0.25">
      <c r="BJ629" s="12"/>
      <c r="BK629" s="13"/>
      <c r="BL629" s="5"/>
      <c r="BM629" s="14"/>
      <c r="BN629" s="15"/>
      <c r="BO629" s="15"/>
    </row>
    <row r="630" spans="62:67" ht="18.75" x14ac:dyDescent="0.25">
      <c r="BJ630" s="12"/>
      <c r="BK630" s="13"/>
      <c r="BL630" s="5"/>
      <c r="BM630" s="14"/>
      <c r="BN630" s="15"/>
      <c r="BO630" s="15"/>
    </row>
    <row r="631" spans="62:67" ht="18.75" x14ac:dyDescent="0.25">
      <c r="BJ631" s="12"/>
      <c r="BK631" s="13"/>
      <c r="BL631" s="5"/>
      <c r="BM631" s="14"/>
      <c r="BN631" s="15"/>
      <c r="BO631" s="15"/>
    </row>
    <row r="632" spans="62:67" ht="18.75" x14ac:dyDescent="0.25">
      <c r="BJ632" s="12"/>
      <c r="BK632" s="13"/>
      <c r="BL632" s="5"/>
      <c r="BM632" s="14"/>
      <c r="BN632" s="15"/>
      <c r="BO632" s="15"/>
    </row>
    <row r="633" spans="62:67" ht="18.75" x14ac:dyDescent="0.25">
      <c r="BJ633" s="12"/>
      <c r="BK633" s="13"/>
      <c r="BL633" s="5"/>
      <c r="BM633" s="14"/>
      <c r="BN633" s="15"/>
      <c r="BO633" s="15"/>
    </row>
    <row r="634" spans="62:67" ht="18.75" x14ac:dyDescent="0.25">
      <c r="BJ634" s="12"/>
      <c r="BK634" s="13"/>
      <c r="BL634" s="5"/>
      <c r="BM634" s="14"/>
      <c r="BN634" s="15"/>
      <c r="BO634" s="15"/>
    </row>
    <row r="635" spans="62:67" ht="18.75" x14ac:dyDescent="0.25">
      <c r="BJ635" s="12"/>
      <c r="BK635" s="13"/>
      <c r="BL635" s="5"/>
      <c r="BM635" s="14"/>
      <c r="BN635" s="15"/>
      <c r="BO635" s="15"/>
    </row>
    <row r="636" spans="62:67" ht="18.75" x14ac:dyDescent="0.25">
      <c r="BJ636" s="12"/>
      <c r="BK636" s="13"/>
      <c r="BL636" s="5"/>
      <c r="BM636" s="14"/>
      <c r="BN636" s="15"/>
      <c r="BO636" s="15"/>
    </row>
    <row r="637" spans="62:67" ht="18.75" x14ac:dyDescent="0.25">
      <c r="BJ637" s="12"/>
      <c r="BK637" s="13"/>
      <c r="BL637" s="5"/>
      <c r="BM637" s="14"/>
      <c r="BN637" s="15"/>
      <c r="BO637" s="15"/>
    </row>
    <row r="638" spans="62:67" ht="18.75" x14ac:dyDescent="0.25">
      <c r="BJ638" s="12"/>
      <c r="BK638" s="13"/>
      <c r="BL638" s="5"/>
      <c r="BM638" s="14"/>
      <c r="BN638" s="15"/>
      <c r="BO638" s="15"/>
    </row>
    <row r="639" spans="62:67" ht="18.75" x14ac:dyDescent="0.25">
      <c r="BJ639" s="12"/>
      <c r="BK639" s="13"/>
      <c r="BL639" s="5"/>
      <c r="BM639" s="14"/>
      <c r="BN639" s="15"/>
      <c r="BO639" s="15"/>
    </row>
    <row r="640" spans="62:67" ht="18.75" x14ac:dyDescent="0.25">
      <c r="BJ640" s="12"/>
      <c r="BK640" s="13"/>
      <c r="BL640" s="5"/>
      <c r="BM640" s="14"/>
      <c r="BN640" s="15"/>
      <c r="BO640" s="15"/>
    </row>
    <row r="641" spans="62:67" ht="18.75" x14ac:dyDescent="0.25">
      <c r="BJ641" s="12"/>
      <c r="BK641" s="13"/>
      <c r="BL641" s="5"/>
      <c r="BM641" s="14"/>
      <c r="BN641" s="15"/>
      <c r="BO641" s="15"/>
    </row>
    <row r="642" spans="62:67" ht="18.75" x14ac:dyDescent="0.25">
      <c r="BJ642" s="12"/>
      <c r="BK642" s="13"/>
      <c r="BL642" s="5"/>
      <c r="BM642" s="14"/>
      <c r="BN642" s="15"/>
      <c r="BO642" s="15"/>
    </row>
    <row r="643" spans="62:67" ht="18.75" x14ac:dyDescent="0.25">
      <c r="BJ643" s="12"/>
      <c r="BK643" s="13"/>
      <c r="BL643" s="5"/>
      <c r="BM643" s="14"/>
      <c r="BN643" s="15"/>
      <c r="BO643" s="15"/>
    </row>
    <row r="644" spans="62:67" ht="18.75" x14ac:dyDescent="0.25">
      <c r="BJ644" s="12"/>
      <c r="BK644" s="13"/>
      <c r="BL644" s="5"/>
      <c r="BM644" s="14"/>
      <c r="BN644" s="15"/>
      <c r="BO644" s="15"/>
    </row>
    <row r="645" spans="62:67" ht="18.75" x14ac:dyDescent="0.25">
      <c r="BJ645" s="12"/>
      <c r="BK645" s="13"/>
      <c r="BL645" s="5"/>
      <c r="BM645" s="14"/>
      <c r="BN645" s="15"/>
      <c r="BO645" s="15"/>
    </row>
    <row r="646" spans="62:67" ht="18.75" x14ac:dyDescent="0.25">
      <c r="BJ646" s="12"/>
      <c r="BK646" s="13"/>
      <c r="BL646" s="5"/>
      <c r="BM646" s="14"/>
      <c r="BN646" s="15"/>
      <c r="BO646" s="15"/>
    </row>
    <row r="647" spans="62:67" ht="18.75" x14ac:dyDescent="0.25">
      <c r="BJ647" s="12"/>
      <c r="BK647" s="13"/>
      <c r="BL647" s="5"/>
      <c r="BM647" s="14"/>
      <c r="BN647" s="15"/>
      <c r="BO647" s="15"/>
    </row>
    <row r="648" spans="62:67" ht="18.75" x14ac:dyDescent="0.25">
      <c r="BJ648" s="12"/>
      <c r="BK648" s="13"/>
      <c r="BL648" s="5"/>
      <c r="BM648" s="14"/>
      <c r="BN648" s="15"/>
      <c r="BO648" s="15"/>
    </row>
    <row r="649" spans="62:67" ht="18.75" x14ac:dyDescent="0.25">
      <c r="BJ649" s="12"/>
      <c r="BK649" s="13"/>
      <c r="BL649" s="5"/>
      <c r="BM649" s="14"/>
      <c r="BN649" s="15"/>
      <c r="BO649" s="15"/>
    </row>
    <row r="650" spans="62:67" ht="18.75" x14ac:dyDescent="0.25">
      <c r="BJ650" s="12"/>
      <c r="BK650" s="13"/>
      <c r="BL650" s="5"/>
      <c r="BM650" s="14"/>
      <c r="BN650" s="15"/>
      <c r="BO650" s="15"/>
    </row>
    <row r="651" spans="62:67" ht="18.75" x14ac:dyDescent="0.25">
      <c r="BJ651" s="12"/>
      <c r="BK651" s="13"/>
      <c r="BL651" s="5"/>
      <c r="BM651" s="14"/>
      <c r="BN651" s="15"/>
      <c r="BO651" s="15"/>
    </row>
    <row r="652" spans="62:67" ht="18.75" x14ac:dyDescent="0.25">
      <c r="BJ652" s="12"/>
      <c r="BK652" s="13"/>
      <c r="BL652" s="5"/>
      <c r="BM652" s="14"/>
      <c r="BN652" s="15"/>
      <c r="BO652" s="15"/>
    </row>
    <row r="653" spans="62:67" ht="18.75" x14ac:dyDescent="0.25">
      <c r="BJ653" s="12"/>
      <c r="BK653" s="13"/>
      <c r="BL653" s="5"/>
      <c r="BM653" s="14"/>
      <c r="BN653" s="15"/>
      <c r="BO653" s="15"/>
    </row>
    <row r="654" spans="62:67" ht="18.75" x14ac:dyDescent="0.25">
      <c r="BJ654" s="12"/>
      <c r="BK654" s="13"/>
      <c r="BL654" s="5"/>
      <c r="BM654" s="14"/>
      <c r="BN654" s="15"/>
      <c r="BO654" s="15"/>
    </row>
    <row r="655" spans="62:67" ht="18.75" x14ac:dyDescent="0.25">
      <c r="BJ655" s="12"/>
      <c r="BK655" s="13"/>
      <c r="BL655" s="5"/>
      <c r="BM655" s="14"/>
      <c r="BN655" s="15"/>
      <c r="BO655" s="15"/>
    </row>
    <row r="656" spans="62:67" ht="18.75" x14ac:dyDescent="0.25">
      <c r="BJ656" s="12"/>
      <c r="BK656" s="13"/>
      <c r="BL656" s="5"/>
      <c r="BM656" s="14"/>
      <c r="BN656" s="15"/>
      <c r="BO656" s="15"/>
    </row>
    <row r="657" spans="62:67" ht="18.75" x14ac:dyDescent="0.25">
      <c r="BJ657" s="12"/>
      <c r="BK657" s="13"/>
      <c r="BL657" s="5"/>
      <c r="BM657" s="14"/>
      <c r="BN657" s="15"/>
      <c r="BO657" s="15"/>
    </row>
    <row r="658" spans="62:67" ht="18.75" x14ac:dyDescent="0.25">
      <c r="BJ658" s="12"/>
      <c r="BK658" s="13"/>
      <c r="BL658" s="5"/>
      <c r="BM658" s="14"/>
      <c r="BN658" s="15"/>
      <c r="BO658" s="15"/>
    </row>
    <row r="659" spans="62:67" ht="18.75" x14ac:dyDescent="0.25">
      <c r="BJ659" s="12"/>
      <c r="BK659" s="13"/>
      <c r="BL659" s="5"/>
      <c r="BM659" s="14"/>
      <c r="BN659" s="15"/>
      <c r="BO659" s="15"/>
    </row>
    <row r="660" spans="62:67" ht="18.75" x14ac:dyDescent="0.25">
      <c r="BJ660" s="12"/>
      <c r="BK660" s="13"/>
      <c r="BL660" s="5"/>
      <c r="BM660" s="14"/>
      <c r="BN660" s="15"/>
      <c r="BO660" s="15"/>
    </row>
    <row r="661" spans="62:67" ht="18.75" x14ac:dyDescent="0.25">
      <c r="BJ661" s="12"/>
      <c r="BK661" s="13"/>
      <c r="BL661" s="5"/>
      <c r="BM661" s="14"/>
      <c r="BN661" s="15"/>
      <c r="BO661" s="15"/>
    </row>
    <row r="662" spans="62:67" ht="18.75" x14ac:dyDescent="0.25">
      <c r="BJ662" s="12"/>
      <c r="BK662" s="13"/>
      <c r="BL662" s="5"/>
      <c r="BM662" s="14"/>
      <c r="BN662" s="15"/>
      <c r="BO662" s="15"/>
    </row>
    <row r="663" spans="62:67" ht="18.75" x14ac:dyDescent="0.25">
      <c r="BJ663" s="12"/>
      <c r="BK663" s="13"/>
      <c r="BL663" s="5"/>
      <c r="BM663" s="14"/>
      <c r="BN663" s="15"/>
      <c r="BO663" s="15"/>
    </row>
    <row r="664" spans="62:67" ht="18.75" x14ac:dyDescent="0.25">
      <c r="BJ664" s="12"/>
      <c r="BK664" s="13"/>
      <c r="BL664" s="5"/>
      <c r="BM664" s="14"/>
      <c r="BN664" s="15"/>
      <c r="BO664" s="15"/>
    </row>
    <row r="665" spans="62:67" ht="18.75" x14ac:dyDescent="0.25">
      <c r="BJ665" s="12"/>
      <c r="BK665" s="13"/>
      <c r="BL665" s="5"/>
      <c r="BM665" s="14"/>
      <c r="BN665" s="15"/>
      <c r="BO665" s="15"/>
    </row>
    <row r="666" spans="62:67" ht="18.75" x14ac:dyDescent="0.25">
      <c r="BJ666" s="12"/>
      <c r="BK666" s="13"/>
      <c r="BL666" s="5"/>
      <c r="BM666" s="14"/>
      <c r="BN666" s="15"/>
      <c r="BO666" s="15"/>
    </row>
    <row r="667" spans="62:67" ht="18.75" x14ac:dyDescent="0.25">
      <c r="BJ667" s="12"/>
      <c r="BK667" s="13"/>
      <c r="BL667" s="5"/>
      <c r="BM667" s="14"/>
      <c r="BN667" s="15"/>
      <c r="BO667" s="15"/>
    </row>
    <row r="668" spans="62:67" ht="18.75" x14ac:dyDescent="0.25">
      <c r="BJ668" s="12"/>
      <c r="BK668" s="13"/>
      <c r="BL668" s="5"/>
      <c r="BM668" s="14"/>
      <c r="BN668" s="15"/>
      <c r="BO668" s="15"/>
    </row>
    <row r="669" spans="62:67" ht="18.75" x14ac:dyDescent="0.25">
      <c r="BJ669" s="12"/>
      <c r="BK669" s="13"/>
      <c r="BL669" s="5"/>
      <c r="BM669" s="14"/>
      <c r="BN669" s="15"/>
      <c r="BO669" s="15"/>
    </row>
    <row r="670" spans="62:67" ht="18.75" x14ac:dyDescent="0.25">
      <c r="BJ670" s="12"/>
      <c r="BK670" s="13"/>
      <c r="BL670" s="5"/>
      <c r="BM670" s="14"/>
      <c r="BN670" s="15"/>
      <c r="BO670" s="15"/>
    </row>
    <row r="671" spans="62:67" ht="18.75" x14ac:dyDescent="0.25">
      <c r="BJ671" s="12"/>
      <c r="BK671" s="13"/>
      <c r="BL671" s="5"/>
      <c r="BM671" s="14"/>
      <c r="BN671" s="15"/>
      <c r="BO671" s="15"/>
    </row>
    <row r="672" spans="62:67" ht="18.75" x14ac:dyDescent="0.25">
      <c r="BJ672" s="12"/>
      <c r="BK672" s="13"/>
      <c r="BL672" s="5"/>
      <c r="BM672" s="14"/>
      <c r="BN672" s="15"/>
      <c r="BO672" s="15"/>
    </row>
    <row r="673" spans="62:67" ht="18.75" x14ac:dyDescent="0.25">
      <c r="BJ673" s="12"/>
      <c r="BK673" s="13"/>
      <c r="BL673" s="5"/>
      <c r="BM673" s="14"/>
      <c r="BN673" s="15"/>
      <c r="BO673" s="15"/>
    </row>
    <row r="674" spans="62:67" ht="18.75" x14ac:dyDescent="0.25">
      <c r="BJ674" s="12"/>
      <c r="BK674" s="13"/>
      <c r="BL674" s="5"/>
      <c r="BM674" s="14"/>
      <c r="BN674" s="15"/>
      <c r="BO674" s="15"/>
    </row>
    <row r="675" spans="62:67" ht="18.75" x14ac:dyDescent="0.25">
      <c r="BJ675" s="12"/>
      <c r="BK675" s="13"/>
      <c r="BL675" s="5"/>
      <c r="BM675" s="14"/>
      <c r="BN675" s="15"/>
      <c r="BO675" s="15"/>
    </row>
    <row r="676" spans="62:67" ht="18.75" x14ac:dyDescent="0.25">
      <c r="BJ676" s="12"/>
      <c r="BK676" s="13"/>
      <c r="BL676" s="5"/>
      <c r="BM676" s="14"/>
      <c r="BN676" s="15"/>
      <c r="BO676" s="15"/>
    </row>
    <row r="677" spans="62:67" ht="18.75" x14ac:dyDescent="0.25">
      <c r="BJ677" s="12"/>
      <c r="BK677" s="13"/>
      <c r="BL677" s="5"/>
      <c r="BM677" s="14"/>
      <c r="BN677" s="15"/>
      <c r="BO677" s="15"/>
    </row>
    <row r="678" spans="62:67" ht="18.75" x14ac:dyDescent="0.25">
      <c r="BJ678" s="12"/>
      <c r="BK678" s="13"/>
      <c r="BL678" s="5"/>
      <c r="BM678" s="14"/>
      <c r="BN678" s="15"/>
      <c r="BO678" s="15"/>
    </row>
    <row r="679" spans="62:67" ht="18.75" x14ac:dyDescent="0.25">
      <c r="BJ679" s="12"/>
      <c r="BK679" s="13"/>
      <c r="BL679" s="5"/>
      <c r="BM679" s="14"/>
      <c r="BN679" s="15"/>
      <c r="BO679" s="15"/>
    </row>
    <row r="680" spans="62:67" ht="18.75" x14ac:dyDescent="0.25">
      <c r="BJ680" s="12"/>
      <c r="BK680" s="13"/>
      <c r="BL680" s="5"/>
      <c r="BM680" s="14"/>
      <c r="BN680" s="15"/>
      <c r="BO680" s="15"/>
    </row>
    <row r="681" spans="62:67" ht="18.75" x14ac:dyDescent="0.25">
      <c r="BJ681" s="12"/>
      <c r="BK681" s="13"/>
      <c r="BL681" s="5"/>
      <c r="BM681" s="14"/>
      <c r="BN681" s="15"/>
      <c r="BO681" s="15"/>
    </row>
    <row r="682" spans="62:67" ht="18.75" x14ac:dyDescent="0.25">
      <c r="BJ682" s="12"/>
      <c r="BK682" s="13"/>
      <c r="BL682" s="5"/>
      <c r="BM682" s="14"/>
      <c r="BN682" s="15"/>
      <c r="BO682" s="15"/>
    </row>
    <row r="683" spans="62:67" ht="18.75" x14ac:dyDescent="0.25">
      <c r="BJ683" s="12"/>
      <c r="BK683" s="13"/>
      <c r="BL683" s="5"/>
      <c r="BM683" s="14"/>
      <c r="BN683" s="15"/>
      <c r="BO683" s="15"/>
    </row>
    <row r="684" spans="62:67" ht="18.75" x14ac:dyDescent="0.25">
      <c r="BJ684" s="12"/>
      <c r="BK684" s="13"/>
      <c r="BL684" s="5"/>
      <c r="BM684" s="14"/>
      <c r="BN684" s="15"/>
      <c r="BO684" s="15"/>
    </row>
    <row r="685" spans="62:67" ht="18.75" x14ac:dyDescent="0.25">
      <c r="BJ685" s="12"/>
      <c r="BK685" s="13"/>
      <c r="BL685" s="5"/>
      <c r="BM685" s="14"/>
      <c r="BN685" s="15"/>
      <c r="BO685" s="15"/>
    </row>
    <row r="686" spans="62:67" ht="18.75" x14ac:dyDescent="0.25">
      <c r="BJ686" s="12"/>
      <c r="BK686" s="13"/>
      <c r="BL686" s="5"/>
      <c r="BM686" s="14"/>
      <c r="BN686" s="15"/>
      <c r="BO686" s="15"/>
    </row>
    <row r="687" spans="62:67" ht="18.75" x14ac:dyDescent="0.25">
      <c r="BJ687" s="12"/>
      <c r="BK687" s="13"/>
      <c r="BL687" s="5"/>
      <c r="BM687" s="14"/>
      <c r="BN687" s="15"/>
      <c r="BO687" s="15"/>
    </row>
    <row r="688" spans="62:67" ht="18.75" x14ac:dyDescent="0.25">
      <c r="BJ688" s="12"/>
      <c r="BK688" s="13"/>
      <c r="BL688" s="5"/>
      <c r="BM688" s="14"/>
      <c r="BN688" s="15"/>
      <c r="BO688" s="15"/>
    </row>
    <row r="689" spans="62:67" ht="18.75" x14ac:dyDescent="0.25">
      <c r="BJ689" s="12"/>
      <c r="BK689" s="13"/>
      <c r="BL689" s="5"/>
      <c r="BM689" s="14"/>
      <c r="BN689" s="15"/>
      <c r="BO689" s="15"/>
    </row>
    <row r="690" spans="62:67" ht="18.75" x14ac:dyDescent="0.25">
      <c r="BJ690" s="12"/>
      <c r="BK690" s="13"/>
      <c r="BL690" s="5"/>
      <c r="BM690" s="14"/>
      <c r="BN690" s="15"/>
      <c r="BO690" s="15"/>
    </row>
    <row r="691" spans="62:67" ht="18.75" x14ac:dyDescent="0.25">
      <c r="BJ691" s="12"/>
      <c r="BK691" s="13"/>
      <c r="BL691" s="5"/>
      <c r="BM691" s="14"/>
      <c r="BN691" s="15"/>
      <c r="BO691" s="15"/>
    </row>
    <row r="692" spans="62:67" ht="18.75" x14ac:dyDescent="0.25">
      <c r="BJ692" s="12"/>
      <c r="BK692" s="13"/>
      <c r="BL692" s="5"/>
      <c r="BM692" s="14"/>
      <c r="BN692" s="15"/>
      <c r="BO692" s="15"/>
    </row>
    <row r="693" spans="62:67" ht="18.75" x14ac:dyDescent="0.25">
      <c r="BJ693" s="12"/>
      <c r="BK693" s="13"/>
      <c r="BL693" s="5"/>
      <c r="BM693" s="14"/>
      <c r="BN693" s="15"/>
      <c r="BO693" s="15"/>
    </row>
    <row r="694" spans="62:67" ht="18.75" x14ac:dyDescent="0.25">
      <c r="BJ694" s="12"/>
      <c r="BK694" s="13"/>
      <c r="BL694" s="5"/>
      <c r="BM694" s="14"/>
      <c r="BN694" s="15"/>
      <c r="BO694" s="15"/>
    </row>
    <row r="695" spans="62:67" ht="18.75" x14ac:dyDescent="0.25">
      <c r="BJ695" s="12"/>
      <c r="BK695" s="13"/>
      <c r="BL695" s="5"/>
      <c r="BM695" s="14"/>
      <c r="BN695" s="15"/>
      <c r="BO695" s="15"/>
    </row>
    <row r="696" spans="62:67" ht="18.75" x14ac:dyDescent="0.25">
      <c r="BJ696" s="12"/>
      <c r="BK696" s="13"/>
      <c r="BL696" s="5"/>
      <c r="BM696" s="14"/>
      <c r="BN696" s="15"/>
      <c r="BO696" s="15"/>
    </row>
    <row r="697" spans="62:67" ht="18.75" x14ac:dyDescent="0.25">
      <c r="BJ697" s="12"/>
      <c r="BK697" s="13"/>
      <c r="BL697" s="5"/>
      <c r="BM697" s="14"/>
      <c r="BN697" s="15"/>
      <c r="BO697" s="15"/>
    </row>
    <row r="698" spans="62:67" ht="18.75" x14ac:dyDescent="0.25">
      <c r="BJ698" s="12"/>
      <c r="BK698" s="13"/>
      <c r="BL698" s="5"/>
      <c r="BM698" s="14"/>
      <c r="BN698" s="15"/>
      <c r="BO698" s="15"/>
    </row>
    <row r="699" spans="62:67" ht="18.75" x14ac:dyDescent="0.25">
      <c r="BJ699" s="12"/>
      <c r="BK699" s="13"/>
      <c r="BL699" s="5"/>
      <c r="BM699" s="14"/>
      <c r="BN699" s="15"/>
      <c r="BO699" s="15"/>
    </row>
    <row r="700" spans="62:67" ht="18.75" x14ac:dyDescent="0.25">
      <c r="BJ700" s="12"/>
      <c r="BK700" s="13"/>
      <c r="BL700" s="5"/>
      <c r="BM700" s="14"/>
      <c r="BN700" s="15"/>
      <c r="BO700" s="15"/>
    </row>
    <row r="701" spans="62:67" ht="18.75" x14ac:dyDescent="0.25">
      <c r="BJ701" s="12"/>
      <c r="BK701" s="13"/>
      <c r="BL701" s="5"/>
      <c r="BM701" s="14"/>
      <c r="BN701" s="15"/>
      <c r="BO701" s="15"/>
    </row>
    <row r="702" spans="62:67" ht="18.75" x14ac:dyDescent="0.25">
      <c r="BJ702" s="12"/>
      <c r="BK702" s="13"/>
      <c r="BL702" s="5"/>
      <c r="BM702" s="14"/>
      <c r="BN702" s="15"/>
      <c r="BO702" s="15"/>
    </row>
    <row r="703" spans="62:67" ht="18.75" x14ac:dyDescent="0.25">
      <c r="BJ703" s="12"/>
      <c r="BK703" s="13"/>
      <c r="BL703" s="5"/>
      <c r="BM703" s="14"/>
      <c r="BN703" s="15"/>
      <c r="BO703" s="15"/>
    </row>
    <row r="704" spans="62:67" ht="18.75" x14ac:dyDescent="0.25">
      <c r="BJ704" s="12"/>
      <c r="BK704" s="13"/>
      <c r="BL704" s="5"/>
      <c r="BM704" s="14"/>
      <c r="BN704" s="15"/>
      <c r="BO704" s="15"/>
    </row>
    <row r="705" spans="62:67" ht="18.75" x14ac:dyDescent="0.25">
      <c r="BJ705" s="12"/>
      <c r="BK705" s="13"/>
      <c r="BL705" s="5"/>
      <c r="BM705" s="14"/>
      <c r="BN705" s="15"/>
      <c r="BO705" s="15"/>
    </row>
    <row r="706" spans="62:67" ht="18.75" x14ac:dyDescent="0.25">
      <c r="BJ706" s="12"/>
      <c r="BK706" s="13"/>
      <c r="BL706" s="5"/>
      <c r="BM706" s="14"/>
      <c r="BN706" s="15"/>
      <c r="BO706" s="15"/>
    </row>
    <row r="707" spans="62:67" ht="18.75" x14ac:dyDescent="0.25">
      <c r="BJ707" s="12"/>
      <c r="BK707" s="13"/>
      <c r="BL707" s="5"/>
      <c r="BM707" s="14"/>
      <c r="BN707" s="15"/>
      <c r="BO707" s="15"/>
    </row>
    <row r="708" spans="62:67" ht="18.75" x14ac:dyDescent="0.25">
      <c r="BJ708" s="12"/>
      <c r="BK708" s="13"/>
      <c r="BL708" s="5"/>
      <c r="BM708" s="14"/>
      <c r="BN708" s="15"/>
      <c r="BO708" s="15"/>
    </row>
    <row r="709" spans="62:67" ht="18.75" x14ac:dyDescent="0.25">
      <c r="BJ709" s="12"/>
      <c r="BK709" s="13"/>
      <c r="BL709" s="5"/>
      <c r="BM709" s="14"/>
      <c r="BN709" s="15"/>
      <c r="BO709" s="15"/>
    </row>
    <row r="710" spans="62:67" ht="18.75" x14ac:dyDescent="0.25">
      <c r="BJ710" s="12"/>
      <c r="BK710" s="13"/>
      <c r="BL710" s="5"/>
      <c r="BM710" s="14"/>
      <c r="BN710" s="15"/>
      <c r="BO710" s="15"/>
    </row>
    <row r="711" spans="62:67" ht="18.75" x14ac:dyDescent="0.25">
      <c r="BJ711" s="12"/>
      <c r="BK711" s="13"/>
      <c r="BL711" s="5"/>
      <c r="BM711" s="14"/>
      <c r="BN711" s="15"/>
      <c r="BO711" s="15"/>
    </row>
    <row r="712" spans="62:67" ht="18.75" x14ac:dyDescent="0.25">
      <c r="BJ712" s="12"/>
      <c r="BK712" s="13"/>
      <c r="BL712" s="5"/>
      <c r="BM712" s="14"/>
      <c r="BN712" s="15"/>
      <c r="BO712" s="15"/>
    </row>
    <row r="713" spans="62:67" ht="18.75" x14ac:dyDescent="0.25">
      <c r="BJ713" s="12"/>
      <c r="BK713" s="13"/>
      <c r="BL713" s="5"/>
      <c r="BM713" s="14"/>
      <c r="BN713" s="15"/>
      <c r="BO713" s="15"/>
    </row>
    <row r="714" spans="62:67" ht="18.75" x14ac:dyDescent="0.25">
      <c r="BJ714" s="12"/>
      <c r="BK714" s="13"/>
      <c r="BL714" s="5"/>
      <c r="BM714" s="14"/>
      <c r="BN714" s="15"/>
      <c r="BO714" s="15"/>
    </row>
    <row r="715" spans="62:67" ht="18.75" x14ac:dyDescent="0.25">
      <c r="BJ715" s="12"/>
      <c r="BK715" s="13"/>
      <c r="BL715" s="5"/>
      <c r="BM715" s="14"/>
      <c r="BN715" s="15"/>
      <c r="BO715" s="15"/>
    </row>
    <row r="716" spans="62:67" ht="18.75" x14ac:dyDescent="0.25">
      <c r="BJ716" s="12"/>
      <c r="BK716" s="13"/>
      <c r="BL716" s="5"/>
      <c r="BM716" s="14"/>
      <c r="BN716" s="15"/>
      <c r="BO716" s="15"/>
    </row>
    <row r="717" spans="62:67" ht="18.75" x14ac:dyDescent="0.25">
      <c r="BJ717" s="12"/>
      <c r="BK717" s="13"/>
      <c r="BL717" s="5"/>
      <c r="BM717" s="14"/>
      <c r="BN717" s="15"/>
      <c r="BO717" s="15"/>
    </row>
    <row r="718" spans="62:67" ht="18.75" x14ac:dyDescent="0.25">
      <c r="BJ718" s="12"/>
      <c r="BK718" s="13"/>
      <c r="BL718" s="5"/>
      <c r="BM718" s="14"/>
      <c r="BN718" s="15"/>
      <c r="BO718" s="15"/>
    </row>
    <row r="719" spans="62:67" ht="18.75" x14ac:dyDescent="0.25">
      <c r="BJ719" s="12"/>
      <c r="BK719" s="13"/>
      <c r="BL719" s="5"/>
      <c r="BM719" s="14"/>
      <c r="BN719" s="15"/>
      <c r="BO719" s="15"/>
    </row>
    <row r="720" spans="62:67" ht="18.75" x14ac:dyDescent="0.25">
      <c r="BJ720" s="12"/>
      <c r="BK720" s="13"/>
      <c r="BL720" s="5"/>
      <c r="BM720" s="14"/>
      <c r="BN720" s="15"/>
      <c r="BO720" s="15"/>
    </row>
    <row r="721" spans="62:67" ht="18.75" x14ac:dyDescent="0.25">
      <c r="BJ721" s="12"/>
      <c r="BK721" s="13"/>
      <c r="BL721" s="5"/>
      <c r="BM721" s="14"/>
      <c r="BN721" s="15"/>
      <c r="BO721" s="15"/>
    </row>
    <row r="722" spans="62:67" ht="18.75" x14ac:dyDescent="0.25">
      <c r="BJ722" s="12"/>
      <c r="BK722" s="13"/>
      <c r="BL722" s="5"/>
      <c r="BM722" s="14"/>
      <c r="BN722" s="15"/>
      <c r="BO722" s="15"/>
    </row>
    <row r="723" spans="62:67" ht="18.75" x14ac:dyDescent="0.25">
      <c r="BJ723" s="12"/>
      <c r="BK723" s="13"/>
      <c r="BL723" s="5"/>
      <c r="BM723" s="14"/>
      <c r="BN723" s="15"/>
      <c r="BO723" s="15"/>
    </row>
    <row r="724" spans="62:67" ht="18.75" x14ac:dyDescent="0.25">
      <c r="BJ724" s="12"/>
      <c r="BK724" s="13"/>
      <c r="BL724" s="5"/>
      <c r="BM724" s="14"/>
      <c r="BN724" s="15"/>
      <c r="BO724" s="15"/>
    </row>
    <row r="725" spans="62:67" ht="18.75" x14ac:dyDescent="0.25">
      <c r="BJ725" s="12"/>
      <c r="BK725" s="13"/>
      <c r="BL725" s="5"/>
      <c r="BM725" s="14"/>
      <c r="BN725" s="15"/>
      <c r="BO725" s="15"/>
    </row>
    <row r="726" spans="62:67" ht="18.75" x14ac:dyDescent="0.25">
      <c r="BJ726" s="12"/>
      <c r="BK726" s="13"/>
      <c r="BL726" s="5"/>
      <c r="BM726" s="14"/>
      <c r="BN726" s="15"/>
      <c r="BO726" s="15"/>
    </row>
    <row r="727" spans="62:67" ht="18.75" x14ac:dyDescent="0.25">
      <c r="BJ727" s="12"/>
      <c r="BK727" s="13"/>
      <c r="BL727" s="5"/>
      <c r="BM727" s="14"/>
      <c r="BN727" s="15"/>
      <c r="BO727" s="15"/>
    </row>
    <row r="728" spans="62:67" ht="18.75" x14ac:dyDescent="0.25">
      <c r="BJ728" s="12"/>
      <c r="BK728" s="13"/>
      <c r="BL728" s="5"/>
      <c r="BM728" s="14"/>
      <c r="BN728" s="15"/>
      <c r="BO728" s="15"/>
    </row>
    <row r="729" spans="62:67" ht="18.75" x14ac:dyDescent="0.25">
      <c r="BJ729" s="12"/>
      <c r="BK729" s="13"/>
      <c r="BL729" s="5"/>
      <c r="BM729" s="14"/>
      <c r="BN729" s="15"/>
      <c r="BO729" s="15"/>
    </row>
    <row r="730" spans="62:67" ht="18.75" x14ac:dyDescent="0.25">
      <c r="BJ730" s="12"/>
      <c r="BK730" s="13"/>
      <c r="BL730" s="5"/>
      <c r="BM730" s="14"/>
      <c r="BN730" s="15"/>
      <c r="BO730" s="15"/>
    </row>
    <row r="731" spans="62:67" ht="18.75" x14ac:dyDescent="0.25">
      <c r="BJ731" s="12"/>
      <c r="BK731" s="13"/>
      <c r="BL731" s="5"/>
      <c r="BM731" s="14"/>
      <c r="BN731" s="15"/>
      <c r="BO731" s="15"/>
    </row>
    <row r="732" spans="62:67" ht="18.75" x14ac:dyDescent="0.25">
      <c r="BJ732" s="12"/>
      <c r="BK732" s="13"/>
      <c r="BL732" s="5"/>
      <c r="BM732" s="14"/>
      <c r="BN732" s="15"/>
      <c r="BO732" s="15"/>
    </row>
    <row r="733" spans="62:67" ht="18.75" x14ac:dyDescent="0.25">
      <c r="BJ733" s="12"/>
      <c r="BK733" s="13"/>
      <c r="BL733" s="5"/>
      <c r="BM733" s="14"/>
      <c r="BN733" s="15"/>
      <c r="BO733" s="15"/>
    </row>
    <row r="734" spans="62:67" ht="18.75" x14ac:dyDescent="0.25">
      <c r="BJ734" s="12"/>
      <c r="BK734" s="13"/>
      <c r="BL734" s="5"/>
      <c r="BM734" s="14"/>
      <c r="BN734" s="15"/>
      <c r="BO734" s="15"/>
    </row>
    <row r="735" spans="62:67" ht="18.75" x14ac:dyDescent="0.25">
      <c r="BJ735" s="12"/>
      <c r="BK735" s="13"/>
      <c r="BL735" s="5"/>
      <c r="BM735" s="14"/>
      <c r="BN735" s="15"/>
      <c r="BO735" s="15"/>
    </row>
    <row r="736" spans="62:67" ht="18.75" x14ac:dyDescent="0.25">
      <c r="BJ736" s="12"/>
      <c r="BK736" s="13"/>
      <c r="BL736" s="5"/>
      <c r="BM736" s="14"/>
      <c r="BN736" s="15"/>
      <c r="BO736" s="15"/>
    </row>
    <row r="737" spans="62:67" ht="18.75" x14ac:dyDescent="0.25">
      <c r="BJ737" s="12"/>
      <c r="BK737" s="13"/>
      <c r="BL737" s="5"/>
      <c r="BM737" s="14"/>
      <c r="BN737" s="15"/>
      <c r="BO737" s="15"/>
    </row>
    <row r="738" spans="62:67" ht="18.75" x14ac:dyDescent="0.25">
      <c r="BJ738" s="12"/>
      <c r="BK738" s="13"/>
      <c r="BL738" s="5"/>
      <c r="BM738" s="14"/>
      <c r="BN738" s="15"/>
      <c r="BO738" s="15"/>
    </row>
    <row r="739" spans="62:67" ht="18.75" x14ac:dyDescent="0.25">
      <c r="BJ739" s="12"/>
      <c r="BK739" s="13"/>
      <c r="BL739" s="5"/>
      <c r="BM739" s="14"/>
      <c r="BN739" s="15"/>
      <c r="BO739" s="15"/>
    </row>
    <row r="740" spans="62:67" ht="18.75" x14ac:dyDescent="0.25">
      <c r="BJ740" s="12"/>
      <c r="BK740" s="13"/>
      <c r="BL740" s="5"/>
      <c r="BM740" s="14"/>
      <c r="BN740" s="15"/>
      <c r="BO740" s="15"/>
    </row>
    <row r="741" spans="62:67" ht="18.75" x14ac:dyDescent="0.25">
      <c r="BJ741" s="12"/>
      <c r="BK741" s="13"/>
      <c r="BL741" s="5"/>
      <c r="BM741" s="14"/>
      <c r="BN741" s="15"/>
      <c r="BO741" s="15"/>
    </row>
    <row r="742" spans="62:67" ht="18.75" x14ac:dyDescent="0.25">
      <c r="BJ742" s="12"/>
      <c r="BK742" s="13"/>
      <c r="BL742" s="5"/>
      <c r="BM742" s="14"/>
      <c r="BN742" s="15"/>
      <c r="BO742" s="15"/>
    </row>
    <row r="743" spans="62:67" ht="18.75" x14ac:dyDescent="0.25">
      <c r="BJ743" s="12"/>
      <c r="BK743" s="13"/>
      <c r="BL743" s="5"/>
      <c r="BM743" s="14"/>
      <c r="BN743" s="15"/>
      <c r="BO743" s="15"/>
    </row>
    <row r="744" spans="62:67" ht="18.75" x14ac:dyDescent="0.25">
      <c r="BJ744" s="12"/>
      <c r="BK744" s="13"/>
      <c r="BL744" s="5"/>
      <c r="BM744" s="14"/>
      <c r="BN744" s="15"/>
      <c r="BO744" s="15"/>
    </row>
    <row r="745" spans="62:67" ht="18.75" x14ac:dyDescent="0.25">
      <c r="BJ745" s="12"/>
      <c r="BK745" s="13"/>
      <c r="BL745" s="5"/>
      <c r="BM745" s="14"/>
      <c r="BN745" s="15"/>
      <c r="BO745" s="15"/>
    </row>
    <row r="746" spans="62:67" ht="18.75" x14ac:dyDescent="0.25">
      <c r="BJ746" s="12"/>
      <c r="BK746" s="13"/>
      <c r="BL746" s="5"/>
      <c r="BM746" s="14"/>
      <c r="BN746" s="15"/>
      <c r="BO746" s="15"/>
    </row>
    <row r="747" spans="62:67" ht="18.75" x14ac:dyDescent="0.25">
      <c r="BJ747" s="12"/>
      <c r="BK747" s="13"/>
      <c r="BL747" s="5"/>
      <c r="BM747" s="14"/>
      <c r="BN747" s="15"/>
      <c r="BO747" s="15"/>
    </row>
    <row r="748" spans="62:67" ht="18.75" x14ac:dyDescent="0.25">
      <c r="BJ748" s="12"/>
      <c r="BK748" s="13"/>
      <c r="BL748" s="5"/>
      <c r="BM748" s="14"/>
      <c r="BN748" s="15"/>
      <c r="BO748" s="15"/>
    </row>
    <row r="749" spans="62:67" ht="18.75" x14ac:dyDescent="0.25">
      <c r="BJ749" s="12"/>
      <c r="BK749" s="13"/>
      <c r="BL749" s="5"/>
      <c r="BM749" s="14"/>
      <c r="BN749" s="15"/>
      <c r="BO749" s="15"/>
    </row>
    <row r="750" spans="62:67" ht="18.75" x14ac:dyDescent="0.25">
      <c r="BJ750" s="12"/>
      <c r="BK750" s="13"/>
      <c r="BL750" s="5"/>
      <c r="BM750" s="14"/>
      <c r="BN750" s="15"/>
      <c r="BO750" s="15"/>
    </row>
    <row r="751" spans="62:67" ht="18.75" x14ac:dyDescent="0.25">
      <c r="BJ751" s="12"/>
      <c r="BK751" s="13"/>
      <c r="BL751" s="5"/>
      <c r="BM751" s="14"/>
      <c r="BN751" s="15"/>
      <c r="BO751" s="15"/>
    </row>
    <row r="752" spans="62:67" ht="18.75" x14ac:dyDescent="0.25">
      <c r="BJ752" s="12"/>
      <c r="BK752" s="13"/>
      <c r="BL752" s="5"/>
      <c r="BM752" s="14"/>
      <c r="BN752" s="15"/>
      <c r="BO752" s="15"/>
    </row>
    <row r="753" spans="62:67" ht="18.75" x14ac:dyDescent="0.25">
      <c r="BJ753" s="12"/>
      <c r="BK753" s="13"/>
      <c r="BL753" s="5"/>
      <c r="BM753" s="14"/>
      <c r="BN753" s="15"/>
      <c r="BO753" s="15"/>
    </row>
    <row r="754" spans="62:67" ht="18.75" x14ac:dyDescent="0.25">
      <c r="BJ754" s="12"/>
      <c r="BK754" s="13"/>
      <c r="BL754" s="5"/>
      <c r="BM754" s="14"/>
      <c r="BN754" s="15"/>
      <c r="BO754" s="15"/>
    </row>
    <row r="755" spans="62:67" ht="18.75" x14ac:dyDescent="0.25">
      <c r="BJ755" s="12"/>
      <c r="BK755" s="13"/>
      <c r="BL755" s="5"/>
      <c r="BM755" s="14"/>
      <c r="BN755" s="15"/>
      <c r="BO755" s="15"/>
    </row>
    <row r="756" spans="62:67" ht="18.75" x14ac:dyDescent="0.25">
      <c r="BJ756" s="12"/>
      <c r="BK756" s="13"/>
      <c r="BL756" s="5"/>
      <c r="BM756" s="14"/>
      <c r="BN756" s="15"/>
      <c r="BO756" s="15"/>
    </row>
    <row r="757" spans="62:67" ht="18.75" x14ac:dyDescent="0.25">
      <c r="BJ757" s="12"/>
      <c r="BK757" s="13"/>
      <c r="BL757" s="5"/>
      <c r="BM757" s="14"/>
      <c r="BN757" s="15"/>
      <c r="BO757" s="15"/>
    </row>
    <row r="758" spans="62:67" ht="18.75" x14ac:dyDescent="0.25">
      <c r="BJ758" s="12"/>
      <c r="BK758" s="13"/>
      <c r="BL758" s="5"/>
      <c r="BM758" s="14"/>
      <c r="BN758" s="15"/>
      <c r="BO758" s="15"/>
    </row>
    <row r="759" spans="62:67" ht="18.75" x14ac:dyDescent="0.25">
      <c r="BJ759" s="12"/>
      <c r="BK759" s="13"/>
      <c r="BL759" s="5"/>
      <c r="BM759" s="14"/>
      <c r="BN759" s="15"/>
      <c r="BO759" s="15"/>
    </row>
    <row r="760" spans="62:67" ht="18.75" x14ac:dyDescent="0.25">
      <c r="BJ760" s="12"/>
      <c r="BK760" s="13"/>
      <c r="BL760" s="5"/>
      <c r="BM760" s="14"/>
      <c r="BN760" s="15"/>
      <c r="BO760" s="15"/>
    </row>
    <row r="761" spans="62:67" ht="18.75" x14ac:dyDescent="0.25">
      <c r="BJ761" s="12"/>
      <c r="BK761" s="13"/>
      <c r="BL761" s="5"/>
      <c r="BM761" s="14"/>
      <c r="BN761" s="15"/>
      <c r="BO761" s="15"/>
    </row>
    <row r="762" spans="62:67" ht="18.75" x14ac:dyDescent="0.25">
      <c r="BJ762" s="12"/>
      <c r="BK762" s="13"/>
      <c r="BL762" s="5"/>
      <c r="BM762" s="14"/>
      <c r="BN762" s="15"/>
      <c r="BO762" s="15"/>
    </row>
    <row r="763" spans="62:67" ht="18.75" x14ac:dyDescent="0.25">
      <c r="BJ763" s="12"/>
      <c r="BK763" s="13"/>
      <c r="BL763" s="5"/>
      <c r="BM763" s="14"/>
      <c r="BN763" s="15"/>
      <c r="BO763" s="15"/>
    </row>
    <row r="764" spans="62:67" ht="18.75" x14ac:dyDescent="0.25">
      <c r="BJ764" s="12"/>
      <c r="BK764" s="13"/>
      <c r="BL764" s="5"/>
      <c r="BM764" s="14"/>
      <c r="BN764" s="15"/>
      <c r="BO764" s="15"/>
    </row>
    <row r="765" spans="62:67" ht="18.75" x14ac:dyDescent="0.25">
      <c r="BJ765" s="12"/>
      <c r="BK765" s="13"/>
      <c r="BL765" s="5"/>
      <c r="BM765" s="14"/>
      <c r="BN765" s="15"/>
      <c r="BO765" s="15"/>
    </row>
    <row r="766" spans="62:67" ht="18.75" x14ac:dyDescent="0.25">
      <c r="BJ766" s="12"/>
      <c r="BK766" s="13"/>
      <c r="BL766" s="5"/>
      <c r="BM766" s="14"/>
      <c r="BN766" s="15"/>
      <c r="BO766" s="15"/>
    </row>
    <row r="767" spans="62:67" ht="18.75" x14ac:dyDescent="0.25">
      <c r="BJ767" s="12"/>
      <c r="BK767" s="13"/>
      <c r="BL767" s="5"/>
      <c r="BM767" s="14"/>
      <c r="BN767" s="15"/>
      <c r="BO767" s="15"/>
    </row>
    <row r="768" spans="62:67" ht="18.75" x14ac:dyDescent="0.25">
      <c r="BJ768" s="12"/>
      <c r="BK768" s="13"/>
      <c r="BL768" s="5"/>
      <c r="BM768" s="14"/>
      <c r="BN768" s="15"/>
      <c r="BO768" s="15"/>
    </row>
    <row r="769" spans="62:67" ht="18.75" x14ac:dyDescent="0.25">
      <c r="BJ769" s="12"/>
      <c r="BK769" s="13"/>
      <c r="BL769" s="5"/>
      <c r="BM769" s="14"/>
      <c r="BN769" s="15"/>
      <c r="BO769" s="15"/>
    </row>
    <row r="770" spans="62:67" ht="18.75" x14ac:dyDescent="0.25">
      <c r="BJ770" s="12"/>
      <c r="BK770" s="13"/>
      <c r="BL770" s="5"/>
      <c r="BM770" s="14"/>
      <c r="BN770" s="15"/>
      <c r="BO770" s="15"/>
    </row>
    <row r="771" spans="62:67" ht="18.75" x14ac:dyDescent="0.25">
      <c r="BJ771" s="12"/>
      <c r="BK771" s="13"/>
      <c r="BL771" s="5"/>
      <c r="BM771" s="14"/>
      <c r="BN771" s="15"/>
      <c r="BO771" s="15"/>
    </row>
    <row r="772" spans="62:67" ht="18.75" x14ac:dyDescent="0.25">
      <c r="BJ772" s="12"/>
      <c r="BK772" s="13"/>
      <c r="BL772" s="5"/>
      <c r="BM772" s="14"/>
      <c r="BN772" s="15"/>
      <c r="BO772" s="15"/>
    </row>
    <row r="773" spans="62:67" ht="18.75" x14ac:dyDescent="0.25">
      <c r="BJ773" s="12"/>
      <c r="BK773" s="13"/>
      <c r="BL773" s="5"/>
      <c r="BM773" s="14"/>
      <c r="BN773" s="15"/>
      <c r="BO773" s="15"/>
    </row>
    <row r="774" spans="62:67" ht="18.75" x14ac:dyDescent="0.25">
      <c r="BJ774" s="12"/>
      <c r="BK774" s="13"/>
      <c r="BL774" s="5"/>
      <c r="BM774" s="14"/>
      <c r="BN774" s="15"/>
      <c r="BO774" s="15"/>
    </row>
    <row r="775" spans="62:67" ht="18.75" x14ac:dyDescent="0.25">
      <c r="BJ775" s="12"/>
      <c r="BK775" s="13"/>
      <c r="BL775" s="5"/>
      <c r="BM775" s="14"/>
      <c r="BN775" s="15"/>
      <c r="BO775" s="15"/>
    </row>
    <row r="776" spans="62:67" ht="18.75" x14ac:dyDescent="0.25">
      <c r="BJ776" s="12"/>
      <c r="BK776" s="13"/>
      <c r="BL776" s="5"/>
      <c r="BM776" s="14"/>
      <c r="BN776" s="15"/>
      <c r="BO776" s="15"/>
    </row>
    <row r="777" spans="62:67" ht="18.75" x14ac:dyDescent="0.25">
      <c r="BJ777" s="12"/>
      <c r="BK777" s="13"/>
      <c r="BL777" s="5"/>
      <c r="BM777" s="14"/>
      <c r="BN777" s="15"/>
      <c r="BO777" s="15"/>
    </row>
    <row r="778" spans="62:67" ht="18.75" x14ac:dyDescent="0.25">
      <c r="BJ778" s="12"/>
      <c r="BK778" s="13"/>
      <c r="BL778" s="5"/>
      <c r="BM778" s="14"/>
      <c r="BN778" s="15"/>
      <c r="BO778" s="15"/>
    </row>
    <row r="779" spans="62:67" ht="18.75" x14ac:dyDescent="0.25">
      <c r="BJ779" s="12"/>
      <c r="BK779" s="13"/>
      <c r="BL779" s="5"/>
      <c r="BM779" s="14"/>
      <c r="BN779" s="15"/>
      <c r="BO779" s="15"/>
    </row>
    <row r="780" spans="62:67" ht="18.75" x14ac:dyDescent="0.25">
      <c r="BJ780" s="12"/>
      <c r="BK780" s="13"/>
      <c r="BL780" s="5"/>
      <c r="BM780" s="14"/>
      <c r="BN780" s="15"/>
      <c r="BO780" s="15"/>
    </row>
    <row r="781" spans="62:67" ht="18.75" x14ac:dyDescent="0.25">
      <c r="BJ781" s="12"/>
      <c r="BK781" s="13"/>
      <c r="BL781" s="5"/>
      <c r="BM781" s="14"/>
      <c r="BN781" s="15"/>
      <c r="BO781" s="15"/>
    </row>
    <row r="782" spans="62:67" ht="18.75" x14ac:dyDescent="0.25">
      <c r="BJ782" s="12"/>
      <c r="BK782" s="13"/>
      <c r="BL782" s="5"/>
      <c r="BM782" s="14"/>
      <c r="BN782" s="15"/>
      <c r="BO782" s="15"/>
    </row>
    <row r="783" spans="62:67" ht="18.75" x14ac:dyDescent="0.25">
      <c r="BJ783" s="12"/>
      <c r="BK783" s="13"/>
      <c r="BL783" s="5"/>
      <c r="BM783" s="14"/>
      <c r="BN783" s="15"/>
      <c r="BO783" s="15"/>
    </row>
    <row r="784" spans="62:67" ht="18.75" x14ac:dyDescent="0.25">
      <c r="BJ784" s="12"/>
      <c r="BK784" s="13"/>
      <c r="BL784" s="5"/>
      <c r="BM784" s="14"/>
      <c r="BN784" s="15"/>
      <c r="BO784" s="15"/>
    </row>
    <row r="785" spans="62:67" ht="18.75" x14ac:dyDescent="0.25">
      <c r="BJ785" s="12"/>
      <c r="BK785" s="13"/>
      <c r="BL785" s="5"/>
      <c r="BM785" s="14"/>
      <c r="BN785" s="15"/>
      <c r="BO785" s="15"/>
    </row>
    <row r="786" spans="62:67" ht="18.75" x14ac:dyDescent="0.25">
      <c r="BJ786" s="12"/>
      <c r="BK786" s="13"/>
      <c r="BL786" s="5"/>
      <c r="BM786" s="14"/>
      <c r="BN786" s="15"/>
      <c r="BO786" s="15"/>
    </row>
    <row r="787" spans="62:67" ht="18.75" x14ac:dyDescent="0.25">
      <c r="BJ787" s="12"/>
      <c r="BK787" s="13"/>
      <c r="BL787" s="5"/>
      <c r="BM787" s="14"/>
      <c r="BN787" s="15"/>
      <c r="BO787" s="15"/>
    </row>
    <row r="788" spans="62:67" ht="18.75" x14ac:dyDescent="0.25">
      <c r="BJ788" s="12"/>
      <c r="BK788" s="13"/>
      <c r="BL788" s="5"/>
      <c r="BM788" s="14"/>
      <c r="BN788" s="15"/>
      <c r="BO788" s="15"/>
    </row>
    <row r="789" spans="62:67" ht="18.75" x14ac:dyDescent="0.25">
      <c r="BJ789" s="12"/>
      <c r="BK789" s="13"/>
      <c r="BL789" s="5"/>
      <c r="BM789" s="14"/>
      <c r="BN789" s="15"/>
      <c r="BO789" s="15"/>
    </row>
    <row r="790" spans="62:67" ht="18.75" x14ac:dyDescent="0.25">
      <c r="BJ790" s="12"/>
      <c r="BK790" s="13"/>
      <c r="BL790" s="5"/>
      <c r="BM790" s="14"/>
      <c r="BN790" s="15"/>
      <c r="BO790" s="15"/>
    </row>
    <row r="791" spans="62:67" ht="18.75" x14ac:dyDescent="0.25">
      <c r="BJ791" s="12"/>
      <c r="BK791" s="13"/>
      <c r="BL791" s="5"/>
      <c r="BM791" s="14"/>
      <c r="BN791" s="15"/>
      <c r="BO791" s="15"/>
    </row>
    <row r="792" spans="62:67" ht="18.75" x14ac:dyDescent="0.25">
      <c r="BJ792" s="12"/>
      <c r="BK792" s="13"/>
      <c r="BL792" s="5"/>
      <c r="BM792" s="14"/>
      <c r="BN792" s="15"/>
      <c r="BO792" s="15"/>
    </row>
    <row r="793" spans="62:67" ht="18.75" x14ac:dyDescent="0.25">
      <c r="BJ793" s="12"/>
      <c r="BK793" s="13"/>
      <c r="BL793" s="5"/>
      <c r="BM793" s="14"/>
      <c r="BN793" s="15"/>
      <c r="BO793" s="15"/>
    </row>
    <row r="794" spans="62:67" ht="18.75" x14ac:dyDescent="0.25">
      <c r="BJ794" s="12"/>
      <c r="BK794" s="13"/>
      <c r="BL794" s="5"/>
      <c r="BM794" s="14"/>
      <c r="BN794" s="15"/>
      <c r="BO794" s="15"/>
    </row>
    <row r="795" spans="62:67" ht="18.75" x14ac:dyDescent="0.25">
      <c r="BJ795" s="12"/>
      <c r="BK795" s="13"/>
      <c r="BL795" s="5"/>
      <c r="BM795" s="14"/>
      <c r="BN795" s="15"/>
      <c r="BO795" s="15"/>
    </row>
    <row r="796" spans="62:67" ht="18.75" x14ac:dyDescent="0.25">
      <c r="BJ796" s="12"/>
      <c r="BK796" s="13"/>
      <c r="BL796" s="5"/>
      <c r="BM796" s="14"/>
      <c r="BN796" s="15"/>
      <c r="BO796" s="15"/>
    </row>
    <row r="797" spans="62:67" ht="18.75" x14ac:dyDescent="0.25">
      <c r="BJ797" s="12"/>
      <c r="BK797" s="13"/>
      <c r="BL797" s="5"/>
      <c r="BM797" s="14"/>
      <c r="BN797" s="15"/>
      <c r="BO797" s="15"/>
    </row>
    <row r="798" spans="62:67" ht="18.75" x14ac:dyDescent="0.25">
      <c r="BJ798" s="12"/>
      <c r="BK798" s="13"/>
      <c r="BL798" s="5"/>
      <c r="BM798" s="14"/>
      <c r="BN798" s="15"/>
      <c r="BO798" s="15"/>
    </row>
    <row r="799" spans="62:67" ht="18.75" x14ac:dyDescent="0.25">
      <c r="BJ799" s="12"/>
      <c r="BK799" s="13"/>
      <c r="BL799" s="5"/>
      <c r="BM799" s="14"/>
      <c r="BN799" s="15"/>
      <c r="BO799" s="15"/>
    </row>
    <row r="800" spans="62:67" ht="18.75" x14ac:dyDescent="0.25">
      <c r="BJ800" s="12"/>
      <c r="BK800" s="13"/>
      <c r="BL800" s="5"/>
      <c r="BM800" s="14"/>
      <c r="BN800" s="15"/>
      <c r="BO800" s="15"/>
    </row>
    <row r="801" spans="62:67" ht="18.75" x14ac:dyDescent="0.25">
      <c r="BJ801" s="12"/>
      <c r="BK801" s="13"/>
      <c r="BL801" s="5"/>
      <c r="BM801" s="14"/>
      <c r="BN801" s="15"/>
      <c r="BO801" s="15"/>
    </row>
    <row r="802" spans="62:67" ht="18.75" x14ac:dyDescent="0.25">
      <c r="BJ802" s="12"/>
      <c r="BK802" s="13"/>
      <c r="BL802" s="5"/>
      <c r="BM802" s="14"/>
      <c r="BN802" s="15"/>
      <c r="BO802" s="15"/>
    </row>
    <row r="803" spans="62:67" ht="18.75" x14ac:dyDescent="0.25">
      <c r="BJ803" s="12"/>
      <c r="BK803" s="13"/>
      <c r="BL803" s="5"/>
      <c r="BM803" s="14"/>
      <c r="BN803" s="15"/>
      <c r="BO803" s="15"/>
    </row>
    <row r="804" spans="62:67" ht="18.75" x14ac:dyDescent="0.25">
      <c r="BJ804" s="12"/>
      <c r="BK804" s="13"/>
      <c r="BL804" s="5"/>
      <c r="BM804" s="14"/>
      <c r="BN804" s="15"/>
      <c r="BO804" s="15"/>
    </row>
    <row r="805" spans="62:67" ht="18.75" x14ac:dyDescent="0.25">
      <c r="BJ805" s="12"/>
      <c r="BK805" s="13"/>
      <c r="BL805" s="5"/>
      <c r="BM805" s="14"/>
      <c r="BN805" s="15"/>
      <c r="BO805" s="15"/>
    </row>
    <row r="806" spans="62:67" ht="18.75" x14ac:dyDescent="0.25">
      <c r="BJ806" s="12"/>
      <c r="BK806" s="13"/>
      <c r="BL806" s="5"/>
      <c r="BM806" s="14"/>
      <c r="BN806" s="15"/>
      <c r="BO806" s="15"/>
    </row>
    <row r="807" spans="62:67" ht="18.75" x14ac:dyDescent="0.25">
      <c r="BJ807" s="12"/>
      <c r="BK807" s="13"/>
      <c r="BL807" s="5"/>
      <c r="BM807" s="14"/>
      <c r="BN807" s="15"/>
      <c r="BO807" s="15"/>
    </row>
    <row r="808" spans="62:67" ht="18.75" x14ac:dyDescent="0.25">
      <c r="BJ808" s="12"/>
      <c r="BK808" s="13"/>
      <c r="BL808" s="5"/>
      <c r="BM808" s="14"/>
      <c r="BN808" s="15"/>
      <c r="BO808" s="15"/>
    </row>
    <row r="809" spans="62:67" ht="18.75" x14ac:dyDescent="0.25">
      <c r="BJ809" s="12"/>
      <c r="BK809" s="13"/>
      <c r="BL809" s="5"/>
      <c r="BM809" s="14"/>
      <c r="BN809" s="15"/>
      <c r="BO809" s="15"/>
    </row>
    <row r="810" spans="62:67" ht="18.75" x14ac:dyDescent="0.25">
      <c r="BJ810" s="12"/>
      <c r="BK810" s="13"/>
      <c r="BL810" s="5"/>
      <c r="BM810" s="14"/>
      <c r="BN810" s="15"/>
      <c r="BO810" s="15"/>
    </row>
    <row r="811" spans="62:67" ht="18.75" x14ac:dyDescent="0.25">
      <c r="BJ811" s="12"/>
      <c r="BK811" s="13"/>
      <c r="BL811" s="5"/>
      <c r="BM811" s="14"/>
      <c r="BN811" s="15"/>
      <c r="BO811" s="15"/>
    </row>
    <row r="812" spans="62:67" ht="18.75" x14ac:dyDescent="0.25">
      <c r="BJ812" s="12"/>
      <c r="BK812" s="13"/>
      <c r="BL812" s="5"/>
      <c r="BM812" s="14"/>
      <c r="BN812" s="15"/>
      <c r="BO812" s="15"/>
    </row>
    <row r="813" spans="62:67" ht="18.75" x14ac:dyDescent="0.25">
      <c r="BJ813" s="12"/>
      <c r="BK813" s="13"/>
      <c r="BL813" s="5"/>
      <c r="BM813" s="14"/>
      <c r="BN813" s="15"/>
      <c r="BO813" s="15"/>
    </row>
    <row r="814" spans="62:67" ht="18.75" x14ac:dyDescent="0.25">
      <c r="BJ814" s="12"/>
      <c r="BK814" s="13"/>
      <c r="BL814" s="5"/>
      <c r="BM814" s="14"/>
      <c r="BN814" s="15"/>
      <c r="BO814" s="15"/>
    </row>
    <row r="815" spans="62:67" ht="18.75" x14ac:dyDescent="0.25">
      <c r="BJ815" s="12"/>
      <c r="BK815" s="13"/>
      <c r="BL815" s="5"/>
      <c r="BM815" s="14"/>
      <c r="BN815" s="15"/>
      <c r="BO815" s="15"/>
    </row>
    <row r="816" spans="62:67" ht="18.75" x14ac:dyDescent="0.25">
      <c r="BJ816" s="12"/>
      <c r="BK816" s="13"/>
      <c r="BL816" s="5"/>
      <c r="BM816" s="14"/>
      <c r="BN816" s="15"/>
      <c r="BO816" s="15"/>
    </row>
    <row r="817" spans="62:67" ht="18.75" x14ac:dyDescent="0.25">
      <c r="BJ817" s="12"/>
      <c r="BK817" s="13"/>
      <c r="BL817" s="5"/>
      <c r="BM817" s="14"/>
      <c r="BN817" s="15"/>
      <c r="BO817" s="15"/>
    </row>
    <row r="818" spans="62:67" ht="18.75" x14ac:dyDescent="0.25">
      <c r="BJ818" s="12"/>
      <c r="BK818" s="13"/>
      <c r="BL818" s="5"/>
      <c r="BM818" s="14"/>
      <c r="BN818" s="15"/>
      <c r="BO818" s="15"/>
    </row>
    <row r="819" spans="62:67" ht="18.75" x14ac:dyDescent="0.25">
      <c r="BJ819" s="12"/>
      <c r="BK819" s="13"/>
      <c r="BL819" s="5"/>
      <c r="BM819" s="14"/>
      <c r="BN819" s="15"/>
      <c r="BO819" s="15"/>
    </row>
    <row r="820" spans="62:67" ht="18.75" x14ac:dyDescent="0.25">
      <c r="BJ820" s="12"/>
      <c r="BK820" s="13"/>
      <c r="BL820" s="5"/>
      <c r="BM820" s="14"/>
      <c r="BN820" s="15"/>
      <c r="BO820" s="15"/>
    </row>
    <row r="821" spans="62:67" ht="18.75" x14ac:dyDescent="0.25">
      <c r="BJ821" s="12"/>
      <c r="BK821" s="13"/>
      <c r="BL821" s="5"/>
      <c r="BM821" s="14"/>
      <c r="BN821" s="15"/>
      <c r="BO821" s="15"/>
    </row>
    <row r="822" spans="62:67" ht="18.75" x14ac:dyDescent="0.25">
      <c r="BJ822" s="12"/>
      <c r="BK822" s="13"/>
      <c r="BL822" s="5"/>
      <c r="BM822" s="14"/>
      <c r="BN822" s="15"/>
      <c r="BO822" s="15"/>
    </row>
    <row r="823" spans="62:67" ht="18.75" x14ac:dyDescent="0.25">
      <c r="BJ823" s="12"/>
      <c r="BK823" s="13"/>
      <c r="BL823" s="5"/>
      <c r="BM823" s="14"/>
      <c r="BN823" s="15"/>
      <c r="BO823" s="15"/>
    </row>
    <row r="824" spans="62:67" ht="18.75" x14ac:dyDescent="0.25">
      <c r="BJ824" s="12"/>
      <c r="BK824" s="13"/>
      <c r="BL824" s="5"/>
      <c r="BM824" s="14"/>
      <c r="BN824" s="15"/>
      <c r="BO824" s="15"/>
    </row>
    <row r="825" spans="62:67" ht="18.75" x14ac:dyDescent="0.25">
      <c r="BJ825" s="12"/>
      <c r="BK825" s="13"/>
      <c r="BL825" s="5"/>
      <c r="BM825" s="14"/>
      <c r="BN825" s="15"/>
      <c r="BO825" s="15"/>
    </row>
    <row r="826" spans="62:67" ht="18.75" x14ac:dyDescent="0.25">
      <c r="BJ826" s="12"/>
      <c r="BK826" s="13"/>
      <c r="BL826" s="5"/>
      <c r="BM826" s="14"/>
      <c r="BN826" s="15"/>
      <c r="BO826" s="15"/>
    </row>
    <row r="827" spans="62:67" ht="18.75" x14ac:dyDescent="0.25">
      <c r="BJ827" s="12"/>
      <c r="BK827" s="13"/>
      <c r="BL827" s="5"/>
      <c r="BM827" s="14"/>
      <c r="BN827" s="15"/>
      <c r="BO827" s="15"/>
    </row>
    <row r="828" spans="62:67" ht="18.75" x14ac:dyDescent="0.25">
      <c r="BJ828" s="12"/>
      <c r="BK828" s="13"/>
      <c r="BL828" s="5"/>
      <c r="BM828" s="14"/>
      <c r="BN828" s="15"/>
      <c r="BO828" s="15"/>
    </row>
    <row r="829" spans="62:67" ht="18.75" x14ac:dyDescent="0.25">
      <c r="BJ829" s="12"/>
      <c r="BK829" s="13"/>
      <c r="BL829" s="5"/>
      <c r="BM829" s="14"/>
      <c r="BN829" s="15"/>
      <c r="BO829" s="15"/>
    </row>
    <row r="830" spans="62:67" ht="18.75" x14ac:dyDescent="0.25">
      <c r="BJ830" s="12"/>
      <c r="BK830" s="13"/>
      <c r="BL830" s="5"/>
      <c r="BM830" s="14"/>
      <c r="BN830" s="15"/>
      <c r="BO830" s="15"/>
    </row>
    <row r="831" spans="62:67" ht="18.75" x14ac:dyDescent="0.25">
      <c r="BJ831" s="12"/>
      <c r="BK831" s="13"/>
      <c r="BL831" s="5"/>
      <c r="BM831" s="14"/>
      <c r="BN831" s="15"/>
      <c r="BO831" s="15"/>
    </row>
    <row r="832" spans="62:67" ht="18.75" x14ac:dyDescent="0.25">
      <c r="BJ832" s="12"/>
      <c r="BK832" s="13"/>
      <c r="BL832" s="5"/>
      <c r="BM832" s="14"/>
      <c r="BN832" s="15"/>
      <c r="BO832" s="15"/>
    </row>
    <row r="833" spans="62:67" ht="18.75" x14ac:dyDescent="0.25">
      <c r="BJ833" s="12"/>
      <c r="BK833" s="13"/>
      <c r="BL833" s="5"/>
      <c r="BM833" s="14"/>
      <c r="BN833" s="15"/>
      <c r="BO833" s="15"/>
    </row>
    <row r="834" spans="62:67" ht="18.75" x14ac:dyDescent="0.25">
      <c r="BJ834" s="12"/>
      <c r="BK834" s="13"/>
      <c r="BL834" s="5"/>
      <c r="BM834" s="14"/>
      <c r="BN834" s="15"/>
      <c r="BO834" s="15"/>
    </row>
    <row r="835" spans="62:67" ht="18.75" x14ac:dyDescent="0.25">
      <c r="BJ835" s="12"/>
      <c r="BK835" s="13"/>
      <c r="BL835" s="5"/>
      <c r="BM835" s="14"/>
      <c r="BN835" s="15"/>
      <c r="BO835" s="15"/>
    </row>
    <row r="836" spans="62:67" ht="18.75" x14ac:dyDescent="0.25">
      <c r="BJ836" s="12"/>
      <c r="BK836" s="13"/>
      <c r="BL836" s="5"/>
      <c r="BM836" s="14"/>
      <c r="BN836" s="15"/>
      <c r="BO836" s="15"/>
    </row>
    <row r="837" spans="62:67" ht="18.75" x14ac:dyDescent="0.25">
      <c r="BJ837" s="12"/>
      <c r="BK837" s="13"/>
      <c r="BL837" s="5"/>
      <c r="BM837" s="14"/>
      <c r="BN837" s="15"/>
      <c r="BO837" s="15"/>
    </row>
    <row r="838" spans="62:67" ht="18.75" x14ac:dyDescent="0.25">
      <c r="BJ838" s="12"/>
      <c r="BK838" s="13"/>
      <c r="BL838" s="5"/>
      <c r="BM838" s="14"/>
      <c r="BN838" s="15"/>
      <c r="BO838" s="15"/>
    </row>
    <row r="839" spans="62:67" ht="18.75" x14ac:dyDescent="0.25">
      <c r="BJ839" s="12"/>
      <c r="BK839" s="13"/>
      <c r="BL839" s="5"/>
      <c r="BM839" s="14"/>
      <c r="BN839" s="15"/>
      <c r="BO839" s="15"/>
    </row>
    <row r="840" spans="62:67" ht="18.75" x14ac:dyDescent="0.25">
      <c r="BJ840" s="12"/>
      <c r="BK840" s="13"/>
      <c r="BL840" s="5"/>
      <c r="BM840" s="14"/>
      <c r="BN840" s="15"/>
      <c r="BO840" s="15"/>
    </row>
    <row r="841" spans="62:67" ht="18.75" x14ac:dyDescent="0.25">
      <c r="BJ841" s="12"/>
      <c r="BK841" s="13"/>
      <c r="BL841" s="5"/>
      <c r="BM841" s="14"/>
      <c r="BN841" s="15"/>
      <c r="BO841" s="15"/>
    </row>
    <row r="842" spans="62:67" ht="18.75" x14ac:dyDescent="0.25">
      <c r="BJ842" s="12"/>
      <c r="BK842" s="13"/>
      <c r="BL842" s="5"/>
      <c r="BM842" s="14"/>
      <c r="BN842" s="15"/>
      <c r="BO842" s="15"/>
    </row>
    <row r="843" spans="62:67" ht="18.75" x14ac:dyDescent="0.25">
      <c r="BJ843" s="12"/>
      <c r="BK843" s="13"/>
      <c r="BL843" s="5"/>
      <c r="BM843" s="14"/>
      <c r="BN843" s="15"/>
      <c r="BO843" s="15"/>
    </row>
    <row r="844" spans="62:67" ht="18.75" x14ac:dyDescent="0.25">
      <c r="BJ844" s="12"/>
      <c r="BK844" s="13"/>
      <c r="BL844" s="5"/>
      <c r="BM844" s="14"/>
      <c r="BN844" s="15"/>
      <c r="BO844" s="15"/>
    </row>
    <row r="845" spans="62:67" ht="18.75" x14ac:dyDescent="0.25">
      <c r="BJ845" s="12"/>
      <c r="BK845" s="13"/>
      <c r="BL845" s="5"/>
      <c r="BM845" s="14"/>
      <c r="BN845" s="15"/>
      <c r="BO845" s="15"/>
    </row>
    <row r="846" spans="62:67" ht="18.75" x14ac:dyDescent="0.25">
      <c r="BJ846" s="12"/>
      <c r="BK846" s="13"/>
      <c r="BL846" s="5"/>
      <c r="BM846" s="14"/>
      <c r="BN846" s="15"/>
      <c r="BO846" s="15"/>
    </row>
    <row r="847" spans="62:67" ht="18.75" x14ac:dyDescent="0.25">
      <c r="BJ847" s="12"/>
      <c r="BK847" s="13"/>
      <c r="BL847" s="5"/>
      <c r="BM847" s="14"/>
      <c r="BN847" s="15"/>
      <c r="BO847" s="15"/>
    </row>
    <row r="848" spans="62:67" ht="18.75" x14ac:dyDescent="0.25">
      <c r="BJ848" s="12"/>
      <c r="BK848" s="13"/>
      <c r="BL848" s="5"/>
      <c r="BM848" s="14"/>
      <c r="BN848" s="15"/>
      <c r="BO848" s="15"/>
    </row>
    <row r="849" spans="62:67" ht="18.75" x14ac:dyDescent="0.25">
      <c r="BJ849" s="12"/>
      <c r="BK849" s="13"/>
      <c r="BL849" s="5"/>
      <c r="BM849" s="14"/>
      <c r="BN849" s="15"/>
      <c r="BO849" s="15"/>
    </row>
    <row r="850" spans="62:67" ht="18.75" x14ac:dyDescent="0.25">
      <c r="BJ850" s="12"/>
      <c r="BK850" s="13"/>
      <c r="BL850" s="5"/>
      <c r="BM850" s="14"/>
      <c r="BN850" s="15"/>
      <c r="BO850" s="15"/>
    </row>
    <row r="851" spans="62:67" ht="18.75" x14ac:dyDescent="0.25">
      <c r="BJ851" s="12"/>
      <c r="BK851" s="13"/>
      <c r="BL851" s="5"/>
      <c r="BM851" s="14"/>
      <c r="BN851" s="15"/>
      <c r="BO851" s="15"/>
    </row>
    <row r="852" spans="62:67" ht="18.75" x14ac:dyDescent="0.25">
      <c r="BJ852" s="12"/>
      <c r="BK852" s="13"/>
      <c r="BL852" s="5"/>
      <c r="BM852" s="14"/>
      <c r="BN852" s="15"/>
      <c r="BO852" s="15"/>
    </row>
    <row r="853" spans="62:67" ht="18.75" x14ac:dyDescent="0.25">
      <c r="BJ853" s="12"/>
      <c r="BK853" s="13"/>
      <c r="BL853" s="5"/>
      <c r="BM853" s="14"/>
      <c r="BN853" s="15"/>
      <c r="BO853" s="15"/>
    </row>
    <row r="854" spans="62:67" ht="18.75" x14ac:dyDescent="0.25">
      <c r="BJ854" s="12"/>
      <c r="BK854" s="13"/>
      <c r="BL854" s="5"/>
      <c r="BM854" s="14"/>
      <c r="BN854" s="15"/>
      <c r="BO854" s="15"/>
    </row>
    <row r="855" spans="62:67" ht="18.75" x14ac:dyDescent="0.25">
      <c r="BJ855" s="12"/>
      <c r="BK855" s="13"/>
      <c r="BL855" s="5"/>
      <c r="BM855" s="14"/>
      <c r="BN855" s="15"/>
      <c r="BO855" s="15"/>
    </row>
    <row r="856" spans="62:67" ht="18.75" x14ac:dyDescent="0.25">
      <c r="BJ856" s="12"/>
      <c r="BK856" s="13"/>
      <c r="BL856" s="5"/>
      <c r="BM856" s="14"/>
      <c r="BN856" s="15"/>
      <c r="BO856" s="15"/>
    </row>
    <row r="857" spans="62:67" ht="18.75" x14ac:dyDescent="0.25">
      <c r="BJ857" s="12"/>
      <c r="BK857" s="13"/>
      <c r="BL857" s="5"/>
      <c r="BM857" s="14"/>
      <c r="BN857" s="15"/>
      <c r="BO857" s="15"/>
    </row>
    <row r="858" spans="62:67" ht="18.75" x14ac:dyDescent="0.25">
      <c r="BJ858" s="12"/>
      <c r="BK858" s="13"/>
      <c r="BL858" s="5"/>
      <c r="BM858" s="14"/>
      <c r="BN858" s="15"/>
      <c r="BO858" s="15"/>
    </row>
    <row r="859" spans="62:67" ht="18.75" x14ac:dyDescent="0.25">
      <c r="BJ859" s="12"/>
      <c r="BK859" s="13"/>
      <c r="BL859" s="5"/>
      <c r="BM859" s="14"/>
      <c r="BN859" s="15"/>
      <c r="BO859" s="15"/>
    </row>
    <row r="860" spans="62:67" ht="18.75" x14ac:dyDescent="0.25">
      <c r="BJ860" s="12"/>
      <c r="BK860" s="13"/>
      <c r="BL860" s="5"/>
      <c r="BM860" s="14"/>
      <c r="BN860" s="15"/>
      <c r="BO860" s="15"/>
    </row>
    <row r="861" spans="62:67" ht="18.75" x14ac:dyDescent="0.25">
      <c r="BJ861" s="12"/>
      <c r="BK861" s="13"/>
      <c r="BL861" s="5"/>
      <c r="BM861" s="14"/>
      <c r="BN861" s="15"/>
      <c r="BO861" s="15"/>
    </row>
    <row r="862" spans="62:67" ht="18.75" x14ac:dyDescent="0.25">
      <c r="BJ862" s="12"/>
      <c r="BK862" s="13"/>
      <c r="BL862" s="5"/>
      <c r="BM862" s="14"/>
      <c r="BN862" s="15"/>
      <c r="BO862" s="15"/>
    </row>
    <row r="863" spans="62:67" ht="18.75" x14ac:dyDescent="0.25">
      <c r="BJ863" s="12"/>
      <c r="BK863" s="13"/>
      <c r="BL863" s="5"/>
      <c r="BM863" s="14"/>
      <c r="BN863" s="15"/>
      <c r="BO863" s="15"/>
    </row>
    <row r="864" spans="62:67" ht="18.75" x14ac:dyDescent="0.25">
      <c r="BJ864" s="12"/>
      <c r="BK864" s="13"/>
      <c r="BL864" s="5"/>
      <c r="BM864" s="14"/>
      <c r="BN864" s="15"/>
      <c r="BO864" s="15"/>
    </row>
    <row r="865" spans="62:67" ht="18.75" x14ac:dyDescent="0.25">
      <c r="BJ865" s="12"/>
      <c r="BK865" s="13"/>
      <c r="BL865" s="5"/>
      <c r="BM865" s="14"/>
      <c r="BN865" s="15"/>
      <c r="BO865" s="15"/>
    </row>
    <row r="866" spans="62:67" ht="18.75" x14ac:dyDescent="0.25">
      <c r="BJ866" s="12"/>
      <c r="BK866" s="13"/>
      <c r="BL866" s="5"/>
      <c r="BM866" s="14"/>
      <c r="BN866" s="15"/>
      <c r="BO866" s="15"/>
    </row>
    <row r="867" spans="62:67" ht="18.75" x14ac:dyDescent="0.25">
      <c r="BJ867" s="12"/>
      <c r="BK867" s="13"/>
      <c r="BL867" s="5"/>
      <c r="BM867" s="14"/>
      <c r="BN867" s="15"/>
      <c r="BO867" s="15"/>
    </row>
    <row r="868" spans="62:67" ht="18.75" x14ac:dyDescent="0.25">
      <c r="BJ868" s="12"/>
      <c r="BK868" s="13"/>
      <c r="BL868" s="5"/>
      <c r="BM868" s="14"/>
      <c r="BN868" s="15"/>
      <c r="BO868" s="15"/>
    </row>
    <row r="869" spans="62:67" ht="18.75" x14ac:dyDescent="0.25">
      <c r="BJ869" s="12"/>
      <c r="BK869" s="13"/>
      <c r="BL869" s="5"/>
      <c r="BM869" s="14"/>
      <c r="BN869" s="15"/>
      <c r="BO869" s="15"/>
    </row>
    <row r="870" spans="62:67" ht="18.75" x14ac:dyDescent="0.25">
      <c r="BJ870" s="12"/>
      <c r="BK870" s="13"/>
      <c r="BL870" s="5"/>
      <c r="BM870" s="14"/>
      <c r="BN870" s="15"/>
      <c r="BO870" s="15"/>
    </row>
    <row r="871" spans="62:67" ht="18.75" x14ac:dyDescent="0.25">
      <c r="BJ871" s="12"/>
      <c r="BK871" s="13"/>
      <c r="BL871" s="5"/>
      <c r="BM871" s="14"/>
      <c r="BN871" s="15"/>
      <c r="BO871" s="15"/>
    </row>
    <row r="872" spans="62:67" ht="18.75" x14ac:dyDescent="0.25">
      <c r="BJ872" s="12"/>
      <c r="BK872" s="13"/>
      <c r="BL872" s="5"/>
      <c r="BM872" s="14"/>
      <c r="BN872" s="15"/>
      <c r="BO872" s="15"/>
    </row>
    <row r="873" spans="62:67" ht="18.75" x14ac:dyDescent="0.25">
      <c r="BJ873" s="12"/>
      <c r="BK873" s="13"/>
      <c r="BL873" s="5"/>
      <c r="BM873" s="14"/>
      <c r="BN873" s="15"/>
      <c r="BO873" s="15"/>
    </row>
    <row r="874" spans="62:67" ht="18.75" x14ac:dyDescent="0.25">
      <c r="BJ874" s="12"/>
      <c r="BK874" s="13"/>
      <c r="BL874" s="5"/>
      <c r="BM874" s="14"/>
      <c r="BN874" s="15"/>
      <c r="BO874" s="15"/>
    </row>
    <row r="875" spans="62:67" ht="18.75" x14ac:dyDescent="0.25">
      <c r="BJ875" s="12"/>
      <c r="BK875" s="13"/>
      <c r="BL875" s="5"/>
      <c r="BM875" s="14"/>
      <c r="BN875" s="15"/>
      <c r="BO875" s="15"/>
    </row>
    <row r="876" spans="62:67" ht="18.75" x14ac:dyDescent="0.25">
      <c r="BJ876" s="12"/>
      <c r="BK876" s="13"/>
      <c r="BL876" s="5"/>
      <c r="BM876" s="14"/>
      <c r="BN876" s="15"/>
      <c r="BO876" s="15"/>
    </row>
    <row r="877" spans="62:67" ht="18.75" x14ac:dyDescent="0.25">
      <c r="BJ877" s="12"/>
      <c r="BK877" s="13"/>
      <c r="BL877" s="5"/>
      <c r="BM877" s="14"/>
      <c r="BN877" s="15"/>
      <c r="BO877" s="15"/>
    </row>
    <row r="878" spans="62:67" ht="18.75" x14ac:dyDescent="0.25">
      <c r="BJ878" s="12"/>
      <c r="BK878" s="13"/>
      <c r="BL878" s="5"/>
      <c r="BM878" s="14"/>
      <c r="BN878" s="15"/>
      <c r="BO878" s="15"/>
    </row>
    <row r="879" spans="62:67" ht="18.75" x14ac:dyDescent="0.25">
      <c r="BJ879" s="12"/>
      <c r="BK879" s="13"/>
      <c r="BL879" s="5"/>
      <c r="BM879" s="14"/>
      <c r="BN879" s="15"/>
      <c r="BO879" s="15"/>
    </row>
    <row r="880" spans="62:67" ht="18.75" x14ac:dyDescent="0.25">
      <c r="BJ880" s="12"/>
      <c r="BK880" s="13"/>
      <c r="BL880" s="5"/>
      <c r="BM880" s="14"/>
      <c r="BN880" s="15"/>
      <c r="BO880" s="15"/>
    </row>
    <row r="881" spans="62:67" ht="18.75" x14ac:dyDescent="0.25">
      <c r="BJ881" s="12"/>
      <c r="BK881" s="13"/>
      <c r="BL881" s="5"/>
      <c r="BM881" s="14"/>
      <c r="BN881" s="15"/>
      <c r="BO881" s="15"/>
    </row>
    <row r="882" spans="62:67" ht="18.75" x14ac:dyDescent="0.25">
      <c r="BJ882" s="12"/>
      <c r="BK882" s="13"/>
      <c r="BL882" s="5"/>
      <c r="BM882" s="14"/>
      <c r="BN882" s="15"/>
      <c r="BO882" s="15"/>
    </row>
    <row r="883" spans="62:67" ht="18.75" x14ac:dyDescent="0.25">
      <c r="BJ883" s="12"/>
      <c r="BK883" s="13"/>
      <c r="BL883" s="5"/>
      <c r="BM883" s="14"/>
      <c r="BN883" s="15"/>
      <c r="BO883" s="15"/>
    </row>
    <row r="884" spans="62:67" ht="18.75" x14ac:dyDescent="0.25">
      <c r="BJ884" s="12"/>
      <c r="BK884" s="13"/>
      <c r="BL884" s="5"/>
      <c r="BM884" s="14"/>
      <c r="BN884" s="15"/>
      <c r="BO884" s="15"/>
    </row>
    <row r="885" spans="62:67" ht="18.75" x14ac:dyDescent="0.25">
      <c r="BJ885" s="12"/>
      <c r="BK885" s="13"/>
      <c r="BL885" s="5"/>
      <c r="BM885" s="14"/>
      <c r="BN885" s="15"/>
      <c r="BO885" s="15"/>
    </row>
    <row r="886" spans="62:67" ht="18.75" x14ac:dyDescent="0.25">
      <c r="BJ886" s="12"/>
      <c r="BK886" s="13"/>
      <c r="BL886" s="5"/>
      <c r="BM886" s="14"/>
      <c r="BN886" s="15"/>
      <c r="BO886" s="15"/>
    </row>
    <row r="887" spans="62:67" ht="18.75" x14ac:dyDescent="0.25">
      <c r="BJ887" s="12"/>
      <c r="BK887" s="13"/>
      <c r="BL887" s="5"/>
      <c r="BM887" s="14"/>
      <c r="BN887" s="15"/>
      <c r="BO887" s="15"/>
    </row>
    <row r="888" spans="62:67" ht="18.75" x14ac:dyDescent="0.25">
      <c r="BJ888" s="12"/>
      <c r="BK888" s="13"/>
      <c r="BL888" s="5"/>
      <c r="BM888" s="14"/>
      <c r="BN888" s="15"/>
      <c r="BO888" s="15"/>
    </row>
    <row r="889" spans="62:67" ht="18.75" x14ac:dyDescent="0.25">
      <c r="BJ889" s="12"/>
      <c r="BK889" s="13"/>
      <c r="BL889" s="5"/>
      <c r="BM889" s="14"/>
      <c r="BN889" s="15"/>
      <c r="BO889" s="15"/>
    </row>
    <row r="890" spans="62:67" ht="18.75" x14ac:dyDescent="0.25">
      <c r="BJ890" s="12"/>
      <c r="BK890" s="13"/>
      <c r="BL890" s="5"/>
      <c r="BM890" s="14"/>
      <c r="BN890" s="15"/>
      <c r="BO890" s="15"/>
    </row>
    <row r="891" spans="62:67" ht="18.75" x14ac:dyDescent="0.25">
      <c r="BJ891" s="12"/>
      <c r="BK891" s="13"/>
      <c r="BL891" s="5"/>
      <c r="BM891" s="14"/>
      <c r="BN891" s="15"/>
      <c r="BO891" s="15"/>
    </row>
    <row r="892" spans="62:67" ht="18.75" x14ac:dyDescent="0.25">
      <c r="BJ892" s="12"/>
      <c r="BK892" s="13"/>
      <c r="BL892" s="5"/>
      <c r="BM892" s="14"/>
      <c r="BN892" s="15"/>
      <c r="BO892" s="15"/>
    </row>
    <row r="893" spans="62:67" ht="18.75" x14ac:dyDescent="0.25">
      <c r="BJ893" s="12"/>
      <c r="BK893" s="13"/>
      <c r="BL893" s="5"/>
      <c r="BM893" s="14"/>
      <c r="BN893" s="15"/>
      <c r="BO893" s="15"/>
    </row>
    <row r="894" spans="62:67" ht="18.75" x14ac:dyDescent="0.25">
      <c r="BJ894" s="12"/>
      <c r="BK894" s="13"/>
      <c r="BL894" s="5"/>
      <c r="BM894" s="14"/>
      <c r="BN894" s="15"/>
      <c r="BO894" s="15"/>
    </row>
    <row r="895" spans="62:67" ht="18.75" x14ac:dyDescent="0.25">
      <c r="BJ895" s="12"/>
      <c r="BK895" s="13"/>
      <c r="BL895" s="5"/>
      <c r="BM895" s="14"/>
      <c r="BN895" s="15"/>
      <c r="BO895" s="15"/>
    </row>
    <row r="896" spans="62:67" ht="18.75" x14ac:dyDescent="0.25">
      <c r="BJ896" s="12"/>
      <c r="BK896" s="13"/>
      <c r="BL896" s="5"/>
      <c r="BM896" s="14"/>
      <c r="BN896" s="15"/>
      <c r="BO896" s="15"/>
    </row>
    <row r="897" spans="62:67" ht="18.75" x14ac:dyDescent="0.25">
      <c r="BJ897" s="12"/>
      <c r="BK897" s="13"/>
      <c r="BL897" s="5"/>
      <c r="BM897" s="14"/>
      <c r="BN897" s="15"/>
      <c r="BO897" s="15"/>
    </row>
    <row r="898" spans="62:67" ht="18.75" x14ac:dyDescent="0.25">
      <c r="BJ898" s="12"/>
      <c r="BK898" s="13"/>
      <c r="BL898" s="5"/>
      <c r="BM898" s="14"/>
      <c r="BN898" s="15"/>
      <c r="BO898" s="15"/>
    </row>
    <row r="899" spans="62:67" ht="18.75" x14ac:dyDescent="0.25">
      <c r="BJ899" s="12"/>
      <c r="BK899" s="13"/>
      <c r="BL899" s="5"/>
      <c r="BM899" s="14"/>
      <c r="BN899" s="15"/>
      <c r="BO899" s="15"/>
    </row>
    <row r="900" spans="62:67" ht="18.75" x14ac:dyDescent="0.25">
      <c r="BJ900" s="12"/>
      <c r="BK900" s="13"/>
      <c r="BL900" s="5"/>
      <c r="BM900" s="14"/>
      <c r="BN900" s="15"/>
      <c r="BO900" s="15"/>
    </row>
    <row r="901" spans="62:67" ht="18.75" x14ac:dyDescent="0.25">
      <c r="BJ901" s="12"/>
      <c r="BK901" s="13"/>
      <c r="BL901" s="5"/>
      <c r="BM901" s="14"/>
      <c r="BN901" s="15"/>
      <c r="BO901" s="15"/>
    </row>
    <row r="902" spans="62:67" ht="18.75" x14ac:dyDescent="0.25">
      <c r="BJ902" s="12"/>
      <c r="BK902" s="13"/>
      <c r="BL902" s="5"/>
      <c r="BM902" s="14"/>
      <c r="BN902" s="15"/>
      <c r="BO902" s="15"/>
    </row>
    <row r="903" spans="62:67" ht="18.75" x14ac:dyDescent="0.25">
      <c r="BJ903" s="12"/>
      <c r="BK903" s="13"/>
      <c r="BL903" s="5"/>
      <c r="BM903" s="14"/>
      <c r="BN903" s="15"/>
      <c r="BO903" s="15"/>
    </row>
    <row r="904" spans="62:67" ht="18.75" x14ac:dyDescent="0.25">
      <c r="BJ904" s="12"/>
      <c r="BK904" s="13"/>
      <c r="BL904" s="5"/>
      <c r="BM904" s="14"/>
      <c r="BN904" s="15"/>
      <c r="BO904" s="15"/>
    </row>
    <row r="905" spans="62:67" ht="18.75" x14ac:dyDescent="0.25">
      <c r="BJ905" s="12"/>
      <c r="BK905" s="13"/>
      <c r="BL905" s="5"/>
      <c r="BM905" s="14"/>
      <c r="BN905" s="15"/>
      <c r="BO905" s="15"/>
    </row>
    <row r="906" spans="62:67" ht="18.75" x14ac:dyDescent="0.25">
      <c r="BJ906" s="12"/>
      <c r="BK906" s="13"/>
      <c r="BL906" s="5"/>
      <c r="BM906" s="14"/>
      <c r="BN906" s="15"/>
      <c r="BO906" s="15"/>
    </row>
    <row r="907" spans="62:67" ht="18.75" x14ac:dyDescent="0.25">
      <c r="BJ907" s="12"/>
      <c r="BK907" s="13"/>
      <c r="BL907" s="5"/>
      <c r="BM907" s="14"/>
      <c r="BN907" s="15"/>
      <c r="BO907" s="15"/>
    </row>
    <row r="908" spans="62:67" ht="18.75" x14ac:dyDescent="0.25">
      <c r="BJ908" s="12"/>
      <c r="BK908" s="13"/>
      <c r="BL908" s="5"/>
      <c r="BM908" s="14"/>
      <c r="BN908" s="15"/>
      <c r="BO908" s="15"/>
    </row>
    <row r="909" spans="62:67" ht="18.75" x14ac:dyDescent="0.25">
      <c r="BJ909" s="12"/>
      <c r="BK909" s="13"/>
      <c r="BL909" s="5"/>
      <c r="BM909" s="14"/>
      <c r="BN909" s="15"/>
      <c r="BO909" s="15"/>
    </row>
    <row r="910" spans="62:67" ht="18.75" x14ac:dyDescent="0.25">
      <c r="BJ910" s="12"/>
      <c r="BK910" s="13"/>
      <c r="BL910" s="5"/>
      <c r="BM910" s="14"/>
      <c r="BN910" s="15"/>
      <c r="BO910" s="15"/>
    </row>
    <row r="911" spans="62:67" ht="18.75" x14ac:dyDescent="0.25">
      <c r="BJ911" s="12"/>
      <c r="BK911" s="13"/>
      <c r="BL911" s="5"/>
      <c r="BM911" s="14"/>
      <c r="BN911" s="15"/>
      <c r="BO911" s="15"/>
    </row>
    <row r="912" spans="62:67" ht="18.75" x14ac:dyDescent="0.25">
      <c r="BJ912" s="12"/>
      <c r="BK912" s="13"/>
      <c r="BL912" s="5"/>
      <c r="BM912" s="14"/>
      <c r="BN912" s="15"/>
      <c r="BO912" s="15"/>
    </row>
    <row r="913" spans="62:67" ht="18.75" x14ac:dyDescent="0.25">
      <c r="BJ913" s="12"/>
      <c r="BK913" s="13"/>
      <c r="BL913" s="5"/>
      <c r="BM913" s="14"/>
      <c r="BN913" s="15"/>
      <c r="BO913" s="15"/>
    </row>
    <row r="914" spans="62:67" ht="18.75" x14ac:dyDescent="0.25">
      <c r="BJ914" s="12"/>
      <c r="BK914" s="13"/>
      <c r="BL914" s="5"/>
      <c r="BM914" s="14"/>
      <c r="BN914" s="15"/>
      <c r="BO914" s="15"/>
    </row>
    <row r="915" spans="62:67" ht="18.75" x14ac:dyDescent="0.25">
      <c r="BJ915" s="12"/>
      <c r="BK915" s="13"/>
      <c r="BL915" s="5"/>
      <c r="BM915" s="14"/>
      <c r="BN915" s="15"/>
      <c r="BO915" s="15"/>
    </row>
    <row r="916" spans="62:67" ht="18.75" x14ac:dyDescent="0.25">
      <c r="BJ916" s="12"/>
      <c r="BK916" s="13"/>
      <c r="BL916" s="5"/>
      <c r="BM916" s="14"/>
      <c r="BN916" s="15"/>
      <c r="BO916" s="15"/>
    </row>
    <row r="917" spans="62:67" ht="18.75" x14ac:dyDescent="0.25">
      <c r="BJ917" s="12"/>
      <c r="BK917" s="13"/>
      <c r="BL917" s="5"/>
      <c r="BM917" s="14"/>
      <c r="BN917" s="15"/>
      <c r="BO917" s="15"/>
    </row>
    <row r="918" spans="62:67" ht="18.75" x14ac:dyDescent="0.25">
      <c r="BJ918" s="12"/>
      <c r="BK918" s="13"/>
      <c r="BL918" s="5"/>
      <c r="BM918" s="14"/>
      <c r="BN918" s="15"/>
      <c r="BO918" s="15"/>
    </row>
    <row r="919" spans="62:67" ht="18.75" x14ac:dyDescent="0.25">
      <c r="BJ919" s="12"/>
      <c r="BK919" s="13"/>
      <c r="BL919" s="5"/>
      <c r="BM919" s="14"/>
      <c r="BN919" s="15"/>
      <c r="BO919" s="15"/>
    </row>
    <row r="920" spans="62:67" ht="18.75" x14ac:dyDescent="0.25">
      <c r="BJ920" s="12"/>
      <c r="BK920" s="13"/>
      <c r="BL920" s="5"/>
      <c r="BM920" s="14"/>
      <c r="BN920" s="15"/>
      <c r="BO920" s="15"/>
    </row>
    <row r="921" spans="62:67" ht="18.75" x14ac:dyDescent="0.25">
      <c r="BJ921" s="12"/>
      <c r="BK921" s="13"/>
      <c r="BL921" s="5"/>
      <c r="BM921" s="14"/>
      <c r="BN921" s="15"/>
      <c r="BO921" s="15"/>
    </row>
    <row r="922" spans="62:67" ht="18.75" x14ac:dyDescent="0.25">
      <c r="BJ922" s="12"/>
      <c r="BK922" s="13"/>
      <c r="BL922" s="5"/>
      <c r="BM922" s="14"/>
      <c r="BN922" s="15"/>
      <c r="BO922" s="15"/>
    </row>
    <row r="923" spans="62:67" ht="18.75" x14ac:dyDescent="0.25">
      <c r="BJ923" s="12"/>
      <c r="BK923" s="13"/>
      <c r="BL923" s="5"/>
      <c r="BM923" s="14"/>
      <c r="BN923" s="15"/>
      <c r="BO923" s="15"/>
    </row>
    <row r="924" spans="62:67" ht="18.75" x14ac:dyDescent="0.25">
      <c r="BJ924" s="12"/>
      <c r="BK924" s="13"/>
      <c r="BL924" s="5"/>
      <c r="BM924" s="14"/>
      <c r="BN924" s="15"/>
      <c r="BO924" s="15"/>
    </row>
    <row r="925" spans="62:67" ht="18.75" x14ac:dyDescent="0.25">
      <c r="BJ925" s="12"/>
      <c r="BK925" s="13"/>
      <c r="BL925" s="5"/>
      <c r="BM925" s="14"/>
      <c r="BN925" s="15"/>
      <c r="BO925" s="15"/>
    </row>
    <row r="926" spans="62:67" ht="18.75" x14ac:dyDescent="0.25">
      <c r="BJ926" s="12"/>
      <c r="BK926" s="13"/>
      <c r="BL926" s="5"/>
      <c r="BM926" s="14"/>
      <c r="BN926" s="15"/>
      <c r="BO926" s="15"/>
    </row>
    <row r="927" spans="62:67" ht="18.75" x14ac:dyDescent="0.25">
      <c r="BJ927" s="12"/>
      <c r="BK927" s="13"/>
      <c r="BL927" s="5"/>
      <c r="BM927" s="14"/>
      <c r="BN927" s="15"/>
      <c r="BO927" s="15"/>
    </row>
    <row r="928" spans="62:67" ht="18.75" x14ac:dyDescent="0.25">
      <c r="BJ928" s="12"/>
      <c r="BK928" s="13"/>
      <c r="BL928" s="5"/>
      <c r="BM928" s="14"/>
      <c r="BN928" s="15"/>
      <c r="BO928" s="15"/>
    </row>
    <row r="929" spans="62:67" ht="18.75" x14ac:dyDescent="0.25">
      <c r="BJ929" s="12"/>
      <c r="BK929" s="13"/>
      <c r="BL929" s="5"/>
      <c r="BM929" s="14"/>
      <c r="BN929" s="15"/>
      <c r="BO929" s="15"/>
    </row>
    <row r="930" spans="62:67" ht="18.75" x14ac:dyDescent="0.25">
      <c r="BJ930" s="12"/>
      <c r="BK930" s="13"/>
      <c r="BL930" s="5"/>
      <c r="BM930" s="14"/>
      <c r="BN930" s="15"/>
      <c r="BO930" s="15"/>
    </row>
    <row r="931" spans="62:67" ht="18.75" x14ac:dyDescent="0.25">
      <c r="BJ931" s="12"/>
      <c r="BK931" s="13"/>
      <c r="BL931" s="5"/>
      <c r="BM931" s="14"/>
      <c r="BN931" s="15"/>
      <c r="BO931" s="15"/>
    </row>
    <row r="932" spans="62:67" ht="18.75" x14ac:dyDescent="0.25">
      <c r="BJ932" s="12"/>
      <c r="BK932" s="13"/>
      <c r="BL932" s="5"/>
      <c r="BM932" s="14"/>
      <c r="BN932" s="15"/>
      <c r="BO932" s="15"/>
    </row>
    <row r="933" spans="62:67" ht="18.75" x14ac:dyDescent="0.25">
      <c r="BJ933" s="12"/>
      <c r="BK933" s="13"/>
      <c r="BL933" s="5"/>
      <c r="BM933" s="14"/>
      <c r="BN933" s="15"/>
      <c r="BO933" s="15"/>
    </row>
    <row r="934" spans="62:67" ht="18.75" x14ac:dyDescent="0.25">
      <c r="BJ934" s="12"/>
      <c r="BK934" s="13"/>
      <c r="BL934" s="5"/>
      <c r="BM934" s="14"/>
      <c r="BN934" s="15"/>
      <c r="BO934" s="15"/>
    </row>
    <row r="935" spans="62:67" ht="18.75" x14ac:dyDescent="0.25">
      <c r="BJ935" s="12"/>
      <c r="BK935" s="13"/>
      <c r="BL935" s="5"/>
      <c r="BM935" s="14"/>
      <c r="BN935" s="15"/>
      <c r="BO935" s="15"/>
    </row>
    <row r="936" spans="62:67" ht="18.75" x14ac:dyDescent="0.25">
      <c r="BJ936" s="12"/>
      <c r="BK936" s="13"/>
      <c r="BL936" s="5"/>
      <c r="BM936" s="14"/>
      <c r="BN936" s="15"/>
      <c r="BO936" s="15"/>
    </row>
    <row r="937" spans="62:67" ht="18.75" x14ac:dyDescent="0.25">
      <c r="BJ937" s="12"/>
      <c r="BK937" s="13"/>
      <c r="BL937" s="5"/>
      <c r="BM937" s="14"/>
      <c r="BN937" s="15"/>
      <c r="BO937" s="15"/>
    </row>
    <row r="938" spans="62:67" ht="18.75" x14ac:dyDescent="0.25">
      <c r="BJ938" s="12"/>
      <c r="BK938" s="13"/>
      <c r="BL938" s="5"/>
      <c r="BM938" s="14"/>
      <c r="BN938" s="15"/>
      <c r="BO938" s="15"/>
    </row>
    <row r="939" spans="62:67" ht="18.75" x14ac:dyDescent="0.25">
      <c r="BJ939" s="12"/>
      <c r="BK939" s="13"/>
      <c r="BL939" s="5"/>
      <c r="BM939" s="14"/>
      <c r="BN939" s="15"/>
      <c r="BO939" s="15"/>
    </row>
    <row r="940" spans="62:67" ht="18.75" x14ac:dyDescent="0.25">
      <c r="BJ940" s="12"/>
      <c r="BK940" s="13"/>
      <c r="BL940" s="5"/>
      <c r="BM940" s="14"/>
      <c r="BN940" s="15"/>
      <c r="BO940" s="15"/>
    </row>
    <row r="941" spans="62:67" ht="18.75" x14ac:dyDescent="0.25">
      <c r="BJ941" s="12"/>
      <c r="BK941" s="13"/>
      <c r="BL941" s="5"/>
      <c r="BM941" s="14"/>
      <c r="BN941" s="15"/>
      <c r="BO941" s="15"/>
    </row>
    <row r="942" spans="62:67" ht="18.75" x14ac:dyDescent="0.25">
      <c r="BJ942" s="12"/>
      <c r="BK942" s="13"/>
      <c r="BL942" s="5"/>
      <c r="BM942" s="14"/>
      <c r="BN942" s="15"/>
      <c r="BO942" s="15"/>
    </row>
    <row r="943" spans="62:67" ht="18.75" x14ac:dyDescent="0.25">
      <c r="BJ943" s="12"/>
      <c r="BK943" s="13"/>
      <c r="BL943" s="5"/>
      <c r="BM943" s="14"/>
      <c r="BN943" s="15"/>
      <c r="BO943" s="15"/>
    </row>
    <row r="944" spans="62:67" ht="18.75" x14ac:dyDescent="0.25">
      <c r="BJ944" s="12"/>
      <c r="BK944" s="13"/>
      <c r="BL944" s="5"/>
      <c r="BM944" s="14"/>
      <c r="BN944" s="15"/>
      <c r="BO944" s="15"/>
    </row>
    <row r="945" spans="62:67" ht="18.75" x14ac:dyDescent="0.25">
      <c r="BJ945" s="12"/>
      <c r="BK945" s="13"/>
      <c r="BL945" s="5"/>
      <c r="BM945" s="14"/>
      <c r="BN945" s="15"/>
      <c r="BO945" s="15"/>
    </row>
    <row r="946" spans="62:67" ht="18.75" x14ac:dyDescent="0.25">
      <c r="BJ946" s="12"/>
      <c r="BK946" s="13"/>
      <c r="BL946" s="5"/>
      <c r="BM946" s="14"/>
      <c r="BN946" s="15"/>
      <c r="BO946" s="15"/>
    </row>
    <row r="947" spans="62:67" ht="18.75" x14ac:dyDescent="0.25">
      <c r="BJ947" s="12"/>
      <c r="BK947" s="13"/>
      <c r="BL947" s="5"/>
      <c r="BM947" s="14"/>
      <c r="BN947" s="15"/>
      <c r="BO947" s="15"/>
    </row>
    <row r="948" spans="62:67" ht="18.75" x14ac:dyDescent="0.25">
      <c r="BJ948" s="12"/>
      <c r="BK948" s="13"/>
      <c r="BL948" s="5"/>
      <c r="BM948" s="14"/>
      <c r="BN948" s="15"/>
      <c r="BO948" s="15"/>
    </row>
    <row r="949" spans="62:67" ht="18.75" x14ac:dyDescent="0.25">
      <c r="BJ949" s="12"/>
      <c r="BK949" s="13"/>
      <c r="BL949" s="5"/>
      <c r="BM949" s="14"/>
      <c r="BN949" s="15"/>
      <c r="BO949" s="15"/>
    </row>
    <row r="950" spans="62:67" ht="18.75" x14ac:dyDescent="0.25">
      <c r="BJ950" s="12"/>
      <c r="BK950" s="13"/>
      <c r="BL950" s="5"/>
      <c r="BM950" s="14"/>
      <c r="BN950" s="15"/>
      <c r="BO950" s="15"/>
    </row>
    <row r="951" spans="62:67" ht="18.75" x14ac:dyDescent="0.25">
      <c r="BJ951" s="12"/>
      <c r="BK951" s="13"/>
      <c r="BL951" s="5"/>
      <c r="BM951" s="14"/>
      <c r="BN951" s="15"/>
      <c r="BO951" s="15"/>
    </row>
    <row r="952" spans="62:67" ht="18.75" x14ac:dyDescent="0.25">
      <c r="BJ952" s="12"/>
      <c r="BK952" s="13"/>
      <c r="BL952" s="5"/>
      <c r="BM952" s="14"/>
      <c r="BN952" s="15"/>
      <c r="BO952" s="15"/>
    </row>
    <row r="953" spans="62:67" ht="18.75" x14ac:dyDescent="0.25">
      <c r="BJ953" s="12"/>
      <c r="BK953" s="13"/>
      <c r="BL953" s="5"/>
      <c r="BM953" s="14"/>
      <c r="BN953" s="15"/>
      <c r="BO953" s="15"/>
    </row>
    <row r="954" spans="62:67" ht="18.75" x14ac:dyDescent="0.25">
      <c r="BJ954" s="12"/>
      <c r="BK954" s="13"/>
      <c r="BL954" s="5"/>
      <c r="BM954" s="14"/>
      <c r="BN954" s="15"/>
      <c r="BO954" s="15"/>
    </row>
    <row r="955" spans="62:67" ht="18.75" x14ac:dyDescent="0.25">
      <c r="BJ955" s="12"/>
      <c r="BK955" s="13"/>
      <c r="BL955" s="5"/>
      <c r="BM955" s="14"/>
      <c r="BN955" s="15"/>
      <c r="BO955" s="15"/>
    </row>
    <row r="956" spans="62:67" ht="18.75" x14ac:dyDescent="0.25">
      <c r="BJ956" s="12"/>
      <c r="BK956" s="13"/>
      <c r="BL956" s="5"/>
      <c r="BM956" s="14"/>
      <c r="BN956" s="15"/>
      <c r="BO956" s="15"/>
    </row>
    <row r="957" spans="62:67" ht="18.75" x14ac:dyDescent="0.25">
      <c r="BJ957" s="12"/>
      <c r="BK957" s="13"/>
      <c r="BL957" s="5"/>
      <c r="BM957" s="14"/>
      <c r="BN957" s="15"/>
      <c r="BO957" s="15"/>
    </row>
    <row r="958" spans="62:67" ht="18.75" x14ac:dyDescent="0.25">
      <c r="BJ958" s="12"/>
      <c r="BK958" s="13"/>
      <c r="BL958" s="5"/>
      <c r="BM958" s="14"/>
      <c r="BN958" s="15"/>
      <c r="BO958" s="15"/>
    </row>
    <row r="959" spans="62:67" ht="18.75" x14ac:dyDescent="0.25">
      <c r="BJ959" s="12"/>
      <c r="BK959" s="13"/>
      <c r="BL959" s="5"/>
      <c r="BM959" s="14"/>
      <c r="BN959" s="15"/>
      <c r="BO959" s="15"/>
    </row>
    <row r="960" spans="62:67" ht="18.75" x14ac:dyDescent="0.25">
      <c r="BJ960" s="12"/>
      <c r="BK960" s="13"/>
      <c r="BL960" s="5"/>
      <c r="BM960" s="14"/>
      <c r="BN960" s="15"/>
      <c r="BO960" s="15"/>
    </row>
    <row r="961" spans="62:67" ht="18.75" x14ac:dyDescent="0.25">
      <c r="BJ961" s="12"/>
      <c r="BK961" s="13"/>
      <c r="BL961" s="5"/>
      <c r="BM961" s="14"/>
      <c r="BN961" s="15"/>
      <c r="BO961" s="15"/>
    </row>
    <row r="962" spans="62:67" ht="18.75" x14ac:dyDescent="0.25">
      <c r="BJ962" s="12"/>
      <c r="BK962" s="13"/>
      <c r="BL962" s="5"/>
      <c r="BM962" s="14"/>
      <c r="BN962" s="15"/>
      <c r="BO962" s="15"/>
    </row>
    <row r="963" spans="62:67" ht="18.75" x14ac:dyDescent="0.25">
      <c r="BJ963" s="12"/>
      <c r="BK963" s="13"/>
      <c r="BL963" s="5"/>
      <c r="BM963" s="14"/>
      <c r="BN963" s="15"/>
      <c r="BO963" s="15"/>
    </row>
    <row r="964" spans="62:67" ht="18.75" x14ac:dyDescent="0.25">
      <c r="BJ964" s="12"/>
      <c r="BK964" s="13"/>
      <c r="BL964" s="5"/>
      <c r="BM964" s="14"/>
      <c r="BN964" s="15"/>
      <c r="BO964" s="15"/>
    </row>
    <row r="965" spans="62:67" ht="18.75" x14ac:dyDescent="0.25">
      <c r="BJ965" s="12"/>
      <c r="BK965" s="13"/>
      <c r="BL965" s="5"/>
      <c r="BM965" s="14"/>
      <c r="BN965" s="15"/>
      <c r="BO965" s="15"/>
    </row>
    <row r="966" spans="62:67" ht="18.75" x14ac:dyDescent="0.25">
      <c r="BJ966" s="12"/>
      <c r="BK966" s="13"/>
      <c r="BL966" s="5"/>
      <c r="BM966" s="14"/>
      <c r="BN966" s="15"/>
      <c r="BO966" s="15"/>
    </row>
    <row r="967" spans="62:67" ht="18.75" x14ac:dyDescent="0.25">
      <c r="BJ967" s="12"/>
      <c r="BK967" s="13"/>
      <c r="BL967" s="5"/>
      <c r="BM967" s="14"/>
      <c r="BN967" s="15"/>
      <c r="BO967" s="15"/>
    </row>
    <row r="968" spans="62:67" ht="18.75" x14ac:dyDescent="0.25">
      <c r="BJ968" s="12"/>
      <c r="BK968" s="13"/>
      <c r="BL968" s="5"/>
      <c r="BM968" s="14"/>
      <c r="BN968" s="15"/>
      <c r="BO968" s="15"/>
    </row>
    <row r="969" spans="62:67" ht="18.75" x14ac:dyDescent="0.25">
      <c r="BJ969" s="12"/>
      <c r="BK969" s="13"/>
      <c r="BL969" s="5"/>
      <c r="BM969" s="14"/>
      <c r="BN969" s="15"/>
      <c r="BO969" s="15"/>
    </row>
    <row r="970" spans="62:67" ht="18.75" x14ac:dyDescent="0.25">
      <c r="BJ970" s="12"/>
      <c r="BK970" s="13"/>
      <c r="BL970" s="5"/>
      <c r="BM970" s="14"/>
      <c r="BN970" s="15"/>
      <c r="BO970" s="15"/>
    </row>
    <row r="971" spans="62:67" ht="18.75" x14ac:dyDescent="0.25">
      <c r="BJ971" s="12"/>
      <c r="BK971" s="13"/>
      <c r="BL971" s="5"/>
      <c r="BM971" s="14"/>
      <c r="BN971" s="15"/>
      <c r="BO971" s="15"/>
    </row>
    <row r="972" spans="62:67" ht="18.75" x14ac:dyDescent="0.25">
      <c r="BJ972" s="12"/>
      <c r="BK972" s="13"/>
      <c r="BL972" s="5"/>
      <c r="BM972" s="14"/>
      <c r="BN972" s="15"/>
      <c r="BO972" s="15"/>
    </row>
    <row r="973" spans="62:67" ht="18.75" x14ac:dyDescent="0.25">
      <c r="BJ973" s="12"/>
      <c r="BK973" s="13"/>
      <c r="BL973" s="5"/>
      <c r="BM973" s="14"/>
      <c r="BN973" s="15"/>
      <c r="BO973" s="15"/>
    </row>
    <row r="974" spans="62:67" ht="18.75" x14ac:dyDescent="0.25">
      <c r="BJ974" s="12"/>
      <c r="BK974" s="13"/>
      <c r="BL974" s="5"/>
      <c r="BM974" s="14"/>
      <c r="BN974" s="15"/>
      <c r="BO974" s="15"/>
    </row>
    <row r="975" spans="62:67" ht="18.75" x14ac:dyDescent="0.25">
      <c r="BJ975" s="12"/>
      <c r="BK975" s="13"/>
      <c r="BL975" s="5"/>
      <c r="BM975" s="14"/>
      <c r="BN975" s="15"/>
      <c r="BO975" s="15"/>
    </row>
    <row r="976" spans="62:67" ht="18.75" x14ac:dyDescent="0.25">
      <c r="BJ976" s="12"/>
      <c r="BK976" s="13"/>
      <c r="BL976" s="5"/>
      <c r="BM976" s="14"/>
      <c r="BN976" s="15"/>
      <c r="BO976" s="15"/>
    </row>
    <row r="977" spans="62:67" ht="18.75" x14ac:dyDescent="0.25">
      <c r="BJ977" s="12"/>
      <c r="BK977" s="13"/>
      <c r="BL977" s="5"/>
      <c r="BM977" s="14"/>
      <c r="BN977" s="15"/>
      <c r="BO977" s="15"/>
    </row>
    <row r="978" spans="62:67" ht="18.75" x14ac:dyDescent="0.25">
      <c r="BJ978" s="12"/>
      <c r="BK978" s="13"/>
      <c r="BL978" s="5"/>
      <c r="BM978" s="14"/>
      <c r="BN978" s="15"/>
      <c r="BO978" s="15"/>
    </row>
    <row r="979" spans="62:67" ht="18.75" x14ac:dyDescent="0.25">
      <c r="BJ979" s="12"/>
      <c r="BK979" s="13"/>
      <c r="BL979" s="5"/>
      <c r="BM979" s="14"/>
      <c r="BN979" s="15"/>
      <c r="BO979" s="15"/>
    </row>
    <row r="980" spans="62:67" ht="18.75" x14ac:dyDescent="0.25">
      <c r="BJ980" s="12"/>
      <c r="BK980" s="13"/>
      <c r="BL980" s="5"/>
      <c r="BM980" s="14"/>
      <c r="BN980" s="15"/>
      <c r="BO980" s="15"/>
    </row>
    <row r="981" spans="62:67" ht="18.75" x14ac:dyDescent="0.25">
      <c r="BJ981" s="12"/>
      <c r="BK981" s="13"/>
      <c r="BL981" s="5"/>
      <c r="BM981" s="14"/>
      <c r="BN981" s="15"/>
      <c r="BO981" s="15"/>
    </row>
    <row r="982" spans="62:67" ht="18.75" x14ac:dyDescent="0.25">
      <c r="BJ982" s="12"/>
      <c r="BK982" s="13"/>
      <c r="BL982" s="5"/>
      <c r="BM982" s="14"/>
      <c r="BN982" s="15"/>
      <c r="BO982" s="15"/>
    </row>
    <row r="983" spans="62:67" ht="18.75" x14ac:dyDescent="0.25">
      <c r="BJ983" s="12"/>
      <c r="BK983" s="13"/>
      <c r="BL983" s="5"/>
      <c r="BM983" s="14"/>
      <c r="BN983" s="15"/>
      <c r="BO983" s="15"/>
    </row>
    <row r="984" spans="62:67" ht="18.75" x14ac:dyDescent="0.25">
      <c r="BJ984" s="12"/>
      <c r="BK984" s="13"/>
      <c r="BL984" s="5"/>
      <c r="BM984" s="14"/>
      <c r="BN984" s="15"/>
      <c r="BO984" s="15"/>
    </row>
    <row r="985" spans="62:67" ht="18.75" x14ac:dyDescent="0.25">
      <c r="BJ985" s="12"/>
      <c r="BK985" s="13"/>
      <c r="BL985" s="5"/>
      <c r="BM985" s="14"/>
      <c r="BN985" s="15"/>
      <c r="BO985" s="15"/>
    </row>
    <row r="986" spans="62:67" ht="18.75" x14ac:dyDescent="0.25">
      <c r="BJ986" s="12"/>
      <c r="BK986" s="13"/>
      <c r="BL986" s="5"/>
      <c r="BM986" s="14"/>
      <c r="BN986" s="15"/>
      <c r="BO986" s="15"/>
    </row>
    <row r="987" spans="62:67" ht="18.75" x14ac:dyDescent="0.25">
      <c r="BJ987" s="12"/>
      <c r="BK987" s="13"/>
      <c r="BL987" s="5"/>
      <c r="BM987" s="14"/>
      <c r="BN987" s="15"/>
      <c r="BO987" s="15"/>
    </row>
    <row r="988" spans="62:67" ht="18.75" x14ac:dyDescent="0.25">
      <c r="BJ988" s="12"/>
      <c r="BK988" s="13"/>
      <c r="BL988" s="5"/>
      <c r="BM988" s="14"/>
      <c r="BN988" s="15"/>
      <c r="BO988" s="15"/>
    </row>
    <row r="989" spans="62:67" ht="18.75" x14ac:dyDescent="0.25">
      <c r="BJ989" s="12"/>
      <c r="BK989" s="13"/>
      <c r="BL989" s="5"/>
      <c r="BM989" s="14"/>
      <c r="BN989" s="15"/>
      <c r="BO989" s="15"/>
    </row>
    <row r="990" spans="62:67" ht="18.75" x14ac:dyDescent="0.25">
      <c r="BJ990" s="12"/>
      <c r="BK990" s="13"/>
      <c r="BL990" s="5"/>
      <c r="BM990" s="14"/>
      <c r="BN990" s="15"/>
      <c r="BO990" s="15"/>
    </row>
    <row r="991" spans="62:67" ht="18.75" x14ac:dyDescent="0.25">
      <c r="BJ991" s="12"/>
      <c r="BK991" s="13"/>
      <c r="BL991" s="5"/>
      <c r="BM991" s="14"/>
      <c r="BN991" s="15"/>
      <c r="BO991" s="15"/>
    </row>
    <row r="992" spans="62:67" ht="18.75" x14ac:dyDescent="0.25">
      <c r="BJ992" s="12"/>
      <c r="BK992" s="13"/>
      <c r="BL992" s="5"/>
      <c r="BM992" s="14"/>
      <c r="BN992" s="15"/>
      <c r="BO992" s="15"/>
    </row>
    <row r="993" spans="62:67" ht="18.75" x14ac:dyDescent="0.25">
      <c r="BJ993" s="12"/>
      <c r="BK993" s="13"/>
      <c r="BL993" s="5"/>
      <c r="BM993" s="14"/>
      <c r="BN993" s="15"/>
      <c r="BO993" s="15"/>
    </row>
    <row r="994" spans="62:67" ht="18.75" x14ac:dyDescent="0.25">
      <c r="BJ994" s="12"/>
      <c r="BK994" s="13"/>
      <c r="BL994" s="5"/>
      <c r="BM994" s="14"/>
      <c r="BN994" s="15"/>
      <c r="BO994" s="15"/>
    </row>
    <row r="995" spans="62:67" ht="18.75" x14ac:dyDescent="0.25">
      <c r="BJ995" s="12"/>
      <c r="BK995" s="13"/>
      <c r="BL995" s="5"/>
      <c r="BM995" s="14"/>
      <c r="BN995" s="15"/>
      <c r="BO995" s="15"/>
    </row>
    <row r="996" spans="62:67" ht="18.75" x14ac:dyDescent="0.25">
      <c r="BJ996" s="12"/>
      <c r="BK996" s="13"/>
      <c r="BL996" s="5"/>
      <c r="BM996" s="14"/>
      <c r="BN996" s="15"/>
      <c r="BO996" s="15"/>
    </row>
    <row r="997" spans="62:67" ht="18.75" x14ac:dyDescent="0.25">
      <c r="BJ997" s="12"/>
      <c r="BK997" s="13"/>
      <c r="BL997" s="5"/>
      <c r="BM997" s="14"/>
      <c r="BN997" s="15"/>
      <c r="BO997" s="15"/>
    </row>
    <row r="998" spans="62:67" ht="18.75" x14ac:dyDescent="0.25">
      <c r="BJ998" s="12"/>
      <c r="BK998" s="13"/>
      <c r="BL998" s="5"/>
      <c r="BM998" s="14"/>
      <c r="BN998" s="15"/>
      <c r="BO998" s="15"/>
    </row>
    <row r="999" spans="62:67" ht="18.75" x14ac:dyDescent="0.25">
      <c r="BJ999" s="12"/>
      <c r="BK999" s="13"/>
      <c r="BL999" s="5"/>
      <c r="BM999" s="14"/>
      <c r="BN999" s="15"/>
      <c r="BO999" s="15"/>
    </row>
    <row r="1000" spans="62:67" ht="18.75" x14ac:dyDescent="0.25">
      <c r="BJ1000" s="12"/>
      <c r="BK1000" s="13"/>
      <c r="BL1000" s="5"/>
      <c r="BM1000" s="14"/>
      <c r="BN1000" s="15"/>
      <c r="BO1000" s="15"/>
    </row>
    <row r="1001" spans="62:67" ht="18.75" x14ac:dyDescent="0.25">
      <c r="BJ1001" s="12"/>
      <c r="BK1001" s="13"/>
      <c r="BL1001" s="5"/>
      <c r="BM1001" s="14"/>
      <c r="BN1001" s="15"/>
      <c r="BO1001" s="15"/>
    </row>
    <row r="1002" spans="62:67" ht="18.75" x14ac:dyDescent="0.25">
      <c r="BJ1002" s="12"/>
      <c r="BK1002" s="13"/>
      <c r="BL1002" s="5"/>
      <c r="BM1002" s="14"/>
      <c r="BN1002" s="15"/>
      <c r="BO1002" s="15"/>
    </row>
    <row r="1003" spans="62:67" ht="18.75" x14ac:dyDescent="0.25">
      <c r="BJ1003" s="12"/>
      <c r="BK1003" s="13"/>
      <c r="BL1003" s="5"/>
      <c r="BM1003" s="14"/>
      <c r="BN1003" s="15"/>
      <c r="BO1003" s="15"/>
    </row>
    <row r="1004" spans="62:67" ht="18.75" x14ac:dyDescent="0.25">
      <c r="BJ1004" s="12"/>
      <c r="BK1004" s="13"/>
      <c r="BL1004" s="5"/>
      <c r="BM1004" s="14"/>
      <c r="BN1004" s="15"/>
      <c r="BO1004" s="15"/>
    </row>
    <row r="1005" spans="62:67" ht="18.75" x14ac:dyDescent="0.25">
      <c r="BJ1005" s="12"/>
      <c r="BK1005" s="13"/>
      <c r="BL1005" s="5"/>
      <c r="BM1005" s="14"/>
      <c r="BN1005" s="15"/>
      <c r="BO1005" s="15"/>
    </row>
    <row r="1006" spans="62:67" ht="18.75" x14ac:dyDescent="0.25">
      <c r="BJ1006" s="12"/>
      <c r="BK1006" s="13"/>
      <c r="BL1006" s="5"/>
      <c r="BM1006" s="14"/>
      <c r="BN1006" s="15"/>
      <c r="BO1006" s="15"/>
    </row>
    <row r="1007" spans="62:67" ht="18.75" x14ac:dyDescent="0.25">
      <c r="BJ1007" s="12"/>
      <c r="BK1007" s="13"/>
      <c r="BL1007" s="5"/>
      <c r="BM1007" s="14"/>
      <c r="BN1007" s="15"/>
      <c r="BO1007" s="15"/>
    </row>
    <row r="1008" spans="62:67" ht="18.75" x14ac:dyDescent="0.25">
      <c r="BJ1008" s="12"/>
      <c r="BK1008" s="13"/>
      <c r="BL1008" s="5"/>
      <c r="BM1008" s="14"/>
      <c r="BN1008" s="15"/>
      <c r="BO1008" s="15"/>
    </row>
    <row r="1009" spans="62:67" ht="18.75" x14ac:dyDescent="0.25">
      <c r="BJ1009" s="12"/>
      <c r="BK1009" s="13"/>
      <c r="BL1009" s="5"/>
      <c r="BM1009" s="14"/>
      <c r="BN1009" s="15"/>
      <c r="BO1009" s="15"/>
    </row>
    <row r="1010" spans="62:67" ht="18.75" x14ac:dyDescent="0.25">
      <c r="BJ1010" s="12"/>
      <c r="BK1010" s="13"/>
      <c r="BL1010" s="5"/>
      <c r="BM1010" s="14"/>
      <c r="BN1010" s="15"/>
      <c r="BO1010" s="15"/>
    </row>
    <row r="1011" spans="62:67" ht="18.75" x14ac:dyDescent="0.25">
      <c r="BJ1011" s="12"/>
      <c r="BK1011" s="13"/>
      <c r="BL1011" s="5"/>
      <c r="BM1011" s="14"/>
      <c r="BN1011" s="15"/>
      <c r="BO1011" s="15"/>
    </row>
    <row r="1012" spans="62:67" ht="18.75" x14ac:dyDescent="0.25">
      <c r="BJ1012" s="12"/>
      <c r="BK1012" s="13"/>
      <c r="BL1012" s="5"/>
      <c r="BM1012" s="14"/>
      <c r="BN1012" s="15"/>
      <c r="BO1012" s="15"/>
    </row>
    <row r="1013" spans="62:67" ht="18.75" x14ac:dyDescent="0.25">
      <c r="BJ1013" s="12"/>
      <c r="BK1013" s="13"/>
      <c r="BL1013" s="5"/>
      <c r="BM1013" s="14"/>
      <c r="BN1013" s="15"/>
      <c r="BO1013" s="15"/>
    </row>
    <row r="1014" spans="62:67" ht="18.75" x14ac:dyDescent="0.25">
      <c r="BJ1014" s="12"/>
      <c r="BK1014" s="13"/>
      <c r="BL1014" s="5"/>
      <c r="BM1014" s="14"/>
      <c r="BN1014" s="15"/>
      <c r="BO1014" s="15"/>
    </row>
    <row r="1015" spans="62:67" ht="18.75" x14ac:dyDescent="0.25">
      <c r="BJ1015" s="12"/>
      <c r="BK1015" s="13"/>
      <c r="BL1015" s="5"/>
      <c r="BM1015" s="14"/>
      <c r="BN1015" s="15"/>
      <c r="BO1015" s="15"/>
    </row>
    <row r="1016" spans="62:67" ht="18.75" x14ac:dyDescent="0.25">
      <c r="BJ1016" s="12"/>
      <c r="BK1016" s="13"/>
      <c r="BL1016" s="5"/>
      <c r="BM1016" s="14"/>
      <c r="BN1016" s="15"/>
      <c r="BO1016" s="15"/>
    </row>
    <row r="1017" spans="62:67" ht="18.75" x14ac:dyDescent="0.25">
      <c r="BJ1017" s="12"/>
      <c r="BK1017" s="13"/>
      <c r="BL1017" s="5"/>
      <c r="BM1017" s="14"/>
      <c r="BN1017" s="15"/>
      <c r="BO1017" s="15"/>
    </row>
    <row r="1018" spans="62:67" ht="18.75" x14ac:dyDescent="0.25">
      <c r="BJ1018" s="12"/>
      <c r="BK1018" s="13"/>
      <c r="BL1018" s="5"/>
      <c r="BM1018" s="14"/>
      <c r="BN1018" s="15"/>
      <c r="BO1018" s="15"/>
    </row>
    <row r="1019" spans="62:67" ht="18.75" x14ac:dyDescent="0.25">
      <c r="BJ1019" s="12"/>
      <c r="BK1019" s="13"/>
      <c r="BL1019" s="5"/>
      <c r="BM1019" s="14"/>
      <c r="BN1019" s="15"/>
      <c r="BO1019" s="15"/>
    </row>
    <row r="1020" spans="62:67" ht="18.75" x14ac:dyDescent="0.25">
      <c r="BJ1020" s="12"/>
      <c r="BK1020" s="13"/>
      <c r="BL1020" s="5"/>
      <c r="BM1020" s="14"/>
      <c r="BN1020" s="15"/>
      <c r="BO1020" s="15"/>
    </row>
    <row r="1021" spans="62:67" ht="18.75" x14ac:dyDescent="0.25">
      <c r="BJ1021" s="12"/>
      <c r="BK1021" s="13"/>
      <c r="BL1021" s="5"/>
      <c r="BM1021" s="14"/>
      <c r="BN1021" s="15"/>
      <c r="BO1021" s="15"/>
    </row>
    <row r="1022" spans="62:67" ht="18.75" x14ac:dyDescent="0.25">
      <c r="BJ1022" s="12"/>
      <c r="BK1022" s="13"/>
      <c r="BL1022" s="5"/>
      <c r="BM1022" s="14"/>
      <c r="BN1022" s="15"/>
      <c r="BO1022" s="15"/>
    </row>
    <row r="1023" spans="62:67" ht="18.75" x14ac:dyDescent="0.25">
      <c r="BJ1023" s="12"/>
      <c r="BK1023" s="13"/>
      <c r="BL1023" s="5"/>
      <c r="BM1023" s="14"/>
      <c r="BN1023" s="15"/>
      <c r="BO1023" s="15"/>
    </row>
    <row r="1024" spans="62:67" ht="18.75" x14ac:dyDescent="0.25">
      <c r="BJ1024" s="12"/>
      <c r="BK1024" s="13"/>
      <c r="BL1024" s="5"/>
      <c r="BM1024" s="14"/>
      <c r="BN1024" s="15"/>
      <c r="BO1024" s="15"/>
    </row>
    <row r="1025" spans="62:67" ht="18.75" x14ac:dyDescent="0.25">
      <c r="BJ1025" s="12"/>
      <c r="BK1025" s="13"/>
      <c r="BL1025" s="5"/>
      <c r="BM1025" s="14"/>
      <c r="BN1025" s="15"/>
      <c r="BO1025" s="15"/>
    </row>
    <row r="1026" spans="62:67" ht="18.75" x14ac:dyDescent="0.25">
      <c r="BJ1026" s="12"/>
      <c r="BK1026" s="13"/>
      <c r="BL1026" s="5"/>
      <c r="BM1026" s="14"/>
      <c r="BN1026" s="15"/>
      <c r="BO1026" s="15"/>
    </row>
    <row r="1027" spans="62:67" ht="18.75" x14ac:dyDescent="0.25">
      <c r="BJ1027" s="12"/>
      <c r="BK1027" s="13"/>
      <c r="BL1027" s="5"/>
      <c r="BM1027" s="14"/>
      <c r="BN1027" s="15"/>
      <c r="BO1027" s="15"/>
    </row>
    <row r="1028" spans="62:67" ht="18.75" x14ac:dyDescent="0.25">
      <c r="BJ1028" s="12"/>
      <c r="BK1028" s="13"/>
      <c r="BL1028" s="5"/>
      <c r="BM1028" s="14"/>
      <c r="BN1028" s="15"/>
      <c r="BO1028" s="15"/>
    </row>
    <row r="1029" spans="62:67" ht="18.75" x14ac:dyDescent="0.25">
      <c r="BJ1029" s="12"/>
      <c r="BK1029" s="13"/>
      <c r="BL1029" s="5"/>
      <c r="BM1029" s="14"/>
      <c r="BN1029" s="15"/>
      <c r="BO1029" s="15"/>
    </row>
    <row r="1030" spans="62:67" ht="18.75" x14ac:dyDescent="0.25">
      <c r="BJ1030" s="12"/>
      <c r="BK1030" s="13"/>
      <c r="BL1030" s="5"/>
      <c r="BM1030" s="14"/>
      <c r="BN1030" s="15"/>
      <c r="BO1030" s="15"/>
    </row>
    <row r="1031" spans="62:67" ht="18.75" x14ac:dyDescent="0.25">
      <c r="BJ1031" s="12"/>
      <c r="BK1031" s="13"/>
      <c r="BL1031" s="5"/>
      <c r="BM1031" s="14"/>
      <c r="BN1031" s="15"/>
      <c r="BO1031" s="15"/>
    </row>
    <row r="1032" spans="62:67" ht="18.75" x14ac:dyDescent="0.25">
      <c r="BJ1032" s="12"/>
      <c r="BK1032" s="13"/>
      <c r="BL1032" s="5"/>
      <c r="BM1032" s="14"/>
      <c r="BN1032" s="15"/>
      <c r="BO1032" s="15"/>
    </row>
    <row r="1033" spans="62:67" ht="18.75" x14ac:dyDescent="0.25">
      <c r="BJ1033" s="12"/>
      <c r="BK1033" s="13"/>
      <c r="BL1033" s="5"/>
      <c r="BM1033" s="14"/>
      <c r="BN1033" s="15"/>
      <c r="BO1033" s="15"/>
    </row>
    <row r="1034" spans="62:67" ht="18.75" x14ac:dyDescent="0.25">
      <c r="BJ1034" s="12"/>
      <c r="BK1034" s="13"/>
      <c r="BL1034" s="5"/>
      <c r="BM1034" s="14"/>
      <c r="BN1034" s="15"/>
      <c r="BO1034" s="15"/>
    </row>
    <row r="1035" spans="62:67" ht="18.75" x14ac:dyDescent="0.25">
      <c r="BJ1035" s="12"/>
      <c r="BK1035" s="13"/>
      <c r="BL1035" s="5"/>
      <c r="BM1035" s="14"/>
      <c r="BN1035" s="15"/>
      <c r="BO1035" s="15"/>
    </row>
    <row r="1036" spans="62:67" ht="18.75" x14ac:dyDescent="0.25">
      <c r="BJ1036" s="12"/>
      <c r="BK1036" s="13"/>
      <c r="BL1036" s="5"/>
      <c r="BM1036" s="14"/>
      <c r="BN1036" s="15"/>
      <c r="BO1036" s="15"/>
    </row>
    <row r="1037" spans="62:67" ht="18.75" x14ac:dyDescent="0.25">
      <c r="BJ1037" s="12"/>
      <c r="BK1037" s="13"/>
      <c r="BL1037" s="5"/>
      <c r="BM1037" s="14"/>
      <c r="BN1037" s="15"/>
      <c r="BO1037" s="15"/>
    </row>
    <row r="1038" spans="62:67" ht="18.75" x14ac:dyDescent="0.25">
      <c r="BJ1038" s="12"/>
      <c r="BK1038" s="13"/>
      <c r="BL1038" s="5"/>
      <c r="BM1038" s="14"/>
      <c r="BN1038" s="15"/>
      <c r="BO1038" s="15"/>
    </row>
    <row r="1039" spans="62:67" ht="18.75" x14ac:dyDescent="0.25">
      <c r="BJ1039" s="12"/>
      <c r="BK1039" s="13"/>
      <c r="BL1039" s="5"/>
      <c r="BM1039" s="14"/>
      <c r="BN1039" s="15"/>
      <c r="BO1039" s="15"/>
    </row>
    <row r="1040" spans="62:67" ht="18.75" x14ac:dyDescent="0.25">
      <c r="BJ1040" s="12"/>
      <c r="BK1040" s="13"/>
      <c r="BL1040" s="5"/>
      <c r="BM1040" s="14"/>
      <c r="BN1040" s="15"/>
      <c r="BO1040" s="15"/>
    </row>
    <row r="1041" spans="62:67" ht="18.75" x14ac:dyDescent="0.25">
      <c r="BJ1041" s="12"/>
      <c r="BK1041" s="13"/>
      <c r="BL1041" s="5"/>
      <c r="BM1041" s="14"/>
      <c r="BN1041" s="15"/>
      <c r="BO1041" s="15"/>
    </row>
    <row r="1042" spans="62:67" ht="18.75" x14ac:dyDescent="0.25">
      <c r="BJ1042" s="12"/>
      <c r="BK1042" s="13"/>
      <c r="BL1042" s="5"/>
      <c r="BM1042" s="14"/>
      <c r="BN1042" s="15"/>
      <c r="BO1042" s="15"/>
    </row>
    <row r="1043" spans="62:67" ht="18.75" x14ac:dyDescent="0.25">
      <c r="BJ1043" s="12"/>
      <c r="BK1043" s="13"/>
      <c r="BL1043" s="5"/>
      <c r="BM1043" s="14"/>
      <c r="BN1043" s="15"/>
      <c r="BO1043" s="15"/>
    </row>
    <row r="1044" spans="62:67" ht="18.75" x14ac:dyDescent="0.25">
      <c r="BJ1044" s="12"/>
      <c r="BK1044" s="13"/>
      <c r="BL1044" s="5"/>
      <c r="BM1044" s="14"/>
      <c r="BN1044" s="15"/>
      <c r="BO1044" s="15"/>
    </row>
    <row r="1045" spans="62:67" ht="18.75" x14ac:dyDescent="0.25">
      <c r="BJ1045" s="12"/>
      <c r="BK1045" s="13"/>
      <c r="BL1045" s="5"/>
      <c r="BM1045" s="14"/>
      <c r="BN1045" s="15"/>
      <c r="BO1045" s="15"/>
    </row>
    <row r="1046" spans="62:67" ht="18.75" x14ac:dyDescent="0.25">
      <c r="BJ1046" s="12"/>
      <c r="BK1046" s="13"/>
      <c r="BL1046" s="5"/>
      <c r="BM1046" s="14"/>
      <c r="BN1046" s="15"/>
      <c r="BO1046" s="15"/>
    </row>
    <row r="1047" spans="62:67" ht="18.75" x14ac:dyDescent="0.25">
      <c r="BJ1047" s="12"/>
      <c r="BK1047" s="13"/>
      <c r="BL1047" s="5"/>
      <c r="BM1047" s="14"/>
      <c r="BN1047" s="15"/>
      <c r="BO1047" s="15"/>
    </row>
    <row r="1048" spans="62:67" ht="18.75" x14ac:dyDescent="0.25">
      <c r="BJ1048" s="12"/>
      <c r="BK1048" s="13"/>
      <c r="BL1048" s="5"/>
      <c r="BM1048" s="14"/>
      <c r="BN1048" s="15"/>
      <c r="BO1048" s="15"/>
    </row>
    <row r="1049" spans="62:67" ht="18.75" x14ac:dyDescent="0.25">
      <c r="BJ1049" s="12"/>
      <c r="BK1049" s="13"/>
      <c r="BL1049" s="5"/>
      <c r="BM1049" s="14"/>
      <c r="BN1049" s="15"/>
      <c r="BO1049" s="15"/>
    </row>
    <row r="1050" spans="62:67" ht="18.75" x14ac:dyDescent="0.25">
      <c r="BJ1050" s="12"/>
      <c r="BK1050" s="13"/>
      <c r="BL1050" s="5"/>
      <c r="BM1050" s="14"/>
      <c r="BN1050" s="15"/>
      <c r="BO1050" s="15"/>
    </row>
    <row r="1051" spans="62:67" ht="18.75" x14ac:dyDescent="0.25">
      <c r="BJ1051" s="12"/>
      <c r="BK1051" s="13"/>
      <c r="BL1051" s="5"/>
      <c r="BM1051" s="14"/>
      <c r="BN1051" s="15"/>
      <c r="BO1051" s="15"/>
    </row>
    <row r="1052" spans="62:67" ht="18.75" x14ac:dyDescent="0.25">
      <c r="BJ1052" s="12"/>
      <c r="BK1052" s="13"/>
      <c r="BL1052" s="5"/>
      <c r="BM1052" s="14"/>
      <c r="BN1052" s="15"/>
      <c r="BO1052" s="15"/>
    </row>
    <row r="1053" spans="62:67" ht="18.75" x14ac:dyDescent="0.25">
      <c r="BJ1053" s="12"/>
      <c r="BK1053" s="13"/>
      <c r="BL1053" s="5"/>
      <c r="BM1053" s="14"/>
      <c r="BN1053" s="15"/>
      <c r="BO1053" s="15"/>
    </row>
    <row r="1054" spans="62:67" ht="18.75" x14ac:dyDescent="0.25">
      <c r="BJ1054" s="12"/>
      <c r="BK1054" s="13"/>
      <c r="BL1054" s="5"/>
      <c r="BM1054" s="14"/>
      <c r="BN1054" s="15"/>
      <c r="BO1054" s="15"/>
    </row>
    <row r="1055" spans="62:67" ht="18.75" x14ac:dyDescent="0.25">
      <c r="BJ1055" s="12"/>
      <c r="BK1055" s="13"/>
      <c r="BL1055" s="5"/>
      <c r="BM1055" s="14"/>
      <c r="BN1055" s="15"/>
      <c r="BO1055" s="15"/>
    </row>
    <row r="1056" spans="62:67" ht="18.75" x14ac:dyDescent="0.25">
      <c r="BJ1056" s="12"/>
      <c r="BK1056" s="13"/>
      <c r="BL1056" s="5"/>
      <c r="BM1056" s="14"/>
      <c r="BN1056" s="15"/>
      <c r="BO1056" s="15"/>
    </row>
    <row r="1057" spans="62:67" ht="18.75" x14ac:dyDescent="0.25">
      <c r="BJ1057" s="12"/>
      <c r="BK1057" s="13"/>
      <c r="BL1057" s="5"/>
      <c r="BM1057" s="14"/>
      <c r="BN1057" s="15"/>
      <c r="BO1057" s="15"/>
    </row>
    <row r="1058" spans="62:67" ht="18.75" x14ac:dyDescent="0.25">
      <c r="BJ1058" s="12"/>
      <c r="BK1058" s="13"/>
      <c r="BL1058" s="5"/>
      <c r="BM1058" s="14"/>
      <c r="BN1058" s="15"/>
      <c r="BO1058" s="15"/>
    </row>
    <row r="1059" spans="62:67" ht="18.75" x14ac:dyDescent="0.25">
      <c r="BJ1059" s="12"/>
      <c r="BK1059" s="13"/>
      <c r="BL1059" s="5"/>
      <c r="BM1059" s="14"/>
      <c r="BN1059" s="15"/>
      <c r="BO1059" s="15"/>
    </row>
    <row r="1060" spans="62:67" ht="18.75" x14ac:dyDescent="0.25">
      <c r="BJ1060" s="12"/>
      <c r="BK1060" s="13"/>
      <c r="BL1060" s="5"/>
      <c r="BM1060" s="14"/>
      <c r="BN1060" s="15"/>
      <c r="BO1060" s="15"/>
    </row>
    <row r="1061" spans="62:67" ht="18.75" x14ac:dyDescent="0.25">
      <c r="BJ1061" s="12"/>
      <c r="BK1061" s="13"/>
      <c r="BL1061" s="5"/>
      <c r="BM1061" s="14"/>
      <c r="BN1061" s="15"/>
      <c r="BO1061" s="15"/>
    </row>
    <row r="1062" spans="62:67" ht="18.75" x14ac:dyDescent="0.25">
      <c r="BJ1062" s="12"/>
      <c r="BK1062" s="13"/>
      <c r="BL1062" s="5"/>
      <c r="BM1062" s="14"/>
      <c r="BN1062" s="15"/>
      <c r="BO1062" s="15"/>
    </row>
    <row r="1063" spans="62:67" ht="18.75" x14ac:dyDescent="0.25">
      <c r="BJ1063" s="12"/>
      <c r="BK1063" s="13"/>
      <c r="BL1063" s="5"/>
      <c r="BM1063" s="14"/>
      <c r="BN1063" s="15"/>
      <c r="BO1063" s="15"/>
    </row>
    <row r="1064" spans="62:67" ht="18.75" x14ac:dyDescent="0.25">
      <c r="BJ1064" s="12"/>
      <c r="BK1064" s="13"/>
      <c r="BL1064" s="5"/>
      <c r="BM1064" s="14"/>
      <c r="BN1064" s="15"/>
      <c r="BO1064" s="15"/>
    </row>
    <row r="1065" spans="62:67" ht="18.75" x14ac:dyDescent="0.25">
      <c r="BJ1065" s="12"/>
      <c r="BK1065" s="13"/>
      <c r="BL1065" s="5"/>
      <c r="BM1065" s="14"/>
      <c r="BN1065" s="15"/>
      <c r="BO1065" s="15"/>
    </row>
    <row r="1066" spans="62:67" ht="18.75" x14ac:dyDescent="0.25">
      <c r="BJ1066" s="12"/>
      <c r="BK1066" s="13"/>
      <c r="BL1066" s="5"/>
      <c r="BM1066" s="14"/>
      <c r="BN1066" s="15"/>
      <c r="BO1066" s="15"/>
    </row>
    <row r="1067" spans="62:67" ht="18.75" x14ac:dyDescent="0.25">
      <c r="BJ1067" s="12"/>
      <c r="BK1067" s="13"/>
      <c r="BL1067" s="5"/>
      <c r="BM1067" s="14"/>
      <c r="BN1067" s="15"/>
      <c r="BO1067" s="15"/>
    </row>
    <row r="1068" spans="62:67" ht="18.75" x14ac:dyDescent="0.25">
      <c r="BJ1068" s="12"/>
      <c r="BK1068" s="13"/>
      <c r="BL1068" s="5"/>
      <c r="BM1068" s="14"/>
      <c r="BN1068" s="15"/>
      <c r="BO1068" s="15"/>
    </row>
    <row r="1069" spans="62:67" ht="18.75" x14ac:dyDescent="0.25">
      <c r="BJ1069" s="12"/>
      <c r="BK1069" s="13"/>
      <c r="BL1069" s="5"/>
      <c r="BM1069" s="14"/>
      <c r="BN1069" s="15"/>
      <c r="BO1069" s="15"/>
    </row>
    <row r="1070" spans="62:67" ht="18.75" x14ac:dyDescent="0.25">
      <c r="BJ1070" s="12"/>
      <c r="BK1070" s="13"/>
      <c r="BL1070" s="5"/>
      <c r="BM1070" s="14"/>
      <c r="BN1070" s="15"/>
      <c r="BO1070" s="15"/>
    </row>
    <row r="1071" spans="62:67" ht="18.75" x14ac:dyDescent="0.25">
      <c r="BJ1071" s="12"/>
      <c r="BK1071" s="13"/>
      <c r="BL1071" s="5"/>
      <c r="BM1071" s="14"/>
      <c r="BN1071" s="15"/>
      <c r="BO1071" s="15"/>
    </row>
    <row r="1072" spans="62:67" ht="18.75" x14ac:dyDescent="0.25">
      <c r="BJ1072" s="12"/>
      <c r="BK1072" s="13"/>
      <c r="BL1072" s="5"/>
      <c r="BM1072" s="14"/>
      <c r="BN1072" s="15"/>
      <c r="BO1072" s="15"/>
    </row>
    <row r="1073" spans="62:67" ht="18.75" x14ac:dyDescent="0.25">
      <c r="BJ1073" s="12"/>
      <c r="BK1073" s="13"/>
      <c r="BL1073" s="5"/>
      <c r="BM1073" s="14"/>
      <c r="BN1073" s="15"/>
      <c r="BO1073" s="15"/>
    </row>
    <row r="1074" spans="62:67" ht="18.75" x14ac:dyDescent="0.25">
      <c r="BJ1074" s="12"/>
      <c r="BK1074" s="13"/>
      <c r="BL1074" s="5"/>
      <c r="BM1074" s="14"/>
      <c r="BN1074" s="15"/>
      <c r="BO1074" s="15"/>
    </row>
    <row r="1075" spans="62:67" ht="18.75" x14ac:dyDescent="0.25">
      <c r="BJ1075" s="12"/>
      <c r="BK1075" s="13"/>
      <c r="BL1075" s="5"/>
      <c r="BM1075" s="14"/>
      <c r="BN1075" s="15"/>
      <c r="BO1075" s="15"/>
    </row>
    <row r="1076" spans="62:67" ht="18.75" x14ac:dyDescent="0.25">
      <c r="BJ1076" s="12"/>
      <c r="BK1076" s="13"/>
      <c r="BL1076" s="5"/>
      <c r="BM1076" s="14"/>
      <c r="BN1076" s="15"/>
      <c r="BO1076" s="15"/>
    </row>
    <row r="1077" spans="62:67" ht="18.75" x14ac:dyDescent="0.25">
      <c r="BJ1077" s="12"/>
      <c r="BK1077" s="13"/>
      <c r="BL1077" s="5"/>
      <c r="BM1077" s="14"/>
      <c r="BN1077" s="15"/>
      <c r="BO1077" s="15"/>
    </row>
    <row r="1078" spans="62:67" ht="18.75" x14ac:dyDescent="0.25">
      <c r="BJ1078" s="12"/>
      <c r="BK1078" s="13"/>
      <c r="BL1078" s="5"/>
      <c r="BM1078" s="14"/>
      <c r="BN1078" s="15"/>
      <c r="BO1078" s="15"/>
    </row>
    <row r="1079" spans="62:67" ht="18.75" x14ac:dyDescent="0.25">
      <c r="BJ1079" s="12"/>
      <c r="BK1079" s="13"/>
      <c r="BL1079" s="5"/>
      <c r="BM1079" s="14"/>
      <c r="BN1079" s="15"/>
      <c r="BO1079" s="15"/>
    </row>
    <row r="1080" spans="62:67" ht="18.75" x14ac:dyDescent="0.25">
      <c r="BJ1080" s="12"/>
      <c r="BK1080" s="13"/>
      <c r="BL1080" s="5"/>
      <c r="BM1080" s="14"/>
      <c r="BN1080" s="15"/>
      <c r="BO1080" s="15"/>
    </row>
    <row r="1081" spans="62:67" ht="18.75" x14ac:dyDescent="0.25">
      <c r="BJ1081" s="12"/>
      <c r="BK1081" s="13"/>
      <c r="BL1081" s="5"/>
      <c r="BM1081" s="14"/>
      <c r="BN1081" s="15"/>
      <c r="BO1081" s="15"/>
    </row>
    <row r="1082" spans="62:67" ht="18.75" x14ac:dyDescent="0.25">
      <c r="BJ1082" s="12"/>
      <c r="BK1082" s="13"/>
      <c r="BL1082" s="5"/>
      <c r="BM1082" s="14"/>
      <c r="BN1082" s="15"/>
      <c r="BO1082" s="15"/>
    </row>
    <row r="1083" spans="62:67" ht="18.75" x14ac:dyDescent="0.25">
      <c r="BJ1083" s="12"/>
      <c r="BK1083" s="13"/>
      <c r="BL1083" s="5"/>
      <c r="BM1083" s="14"/>
      <c r="BN1083" s="15"/>
      <c r="BO1083" s="15"/>
    </row>
    <row r="1084" spans="62:67" ht="18.75" x14ac:dyDescent="0.25">
      <c r="BJ1084" s="12"/>
      <c r="BK1084" s="13"/>
      <c r="BL1084" s="5"/>
      <c r="BM1084" s="14"/>
      <c r="BN1084" s="15"/>
      <c r="BO1084" s="15"/>
    </row>
    <row r="1085" spans="62:67" ht="18.75" x14ac:dyDescent="0.25">
      <c r="BJ1085" s="12"/>
      <c r="BK1085" s="13"/>
      <c r="BL1085" s="5"/>
      <c r="BM1085" s="14"/>
      <c r="BN1085" s="15"/>
      <c r="BO1085" s="15"/>
    </row>
    <row r="1086" spans="62:67" ht="18.75" x14ac:dyDescent="0.25">
      <c r="BJ1086" s="12"/>
      <c r="BK1086" s="13"/>
      <c r="BL1086" s="5"/>
      <c r="BM1086" s="14"/>
      <c r="BN1086" s="15"/>
      <c r="BO1086" s="15"/>
    </row>
    <row r="1087" spans="62:67" ht="18.75" x14ac:dyDescent="0.25">
      <c r="BJ1087" s="12"/>
      <c r="BK1087" s="13"/>
      <c r="BL1087" s="5"/>
      <c r="BM1087" s="14"/>
      <c r="BN1087" s="15"/>
      <c r="BO1087" s="15"/>
    </row>
    <row r="1088" spans="62:67" ht="18.75" x14ac:dyDescent="0.25">
      <c r="BJ1088" s="12"/>
      <c r="BK1088" s="13"/>
      <c r="BL1088" s="5"/>
      <c r="BM1088" s="14"/>
      <c r="BN1088" s="15"/>
      <c r="BO1088" s="15"/>
    </row>
    <row r="1089" spans="62:67" ht="18.75" x14ac:dyDescent="0.25">
      <c r="BJ1089" s="12"/>
      <c r="BK1089" s="13"/>
      <c r="BL1089" s="5"/>
      <c r="BM1089" s="14"/>
      <c r="BN1089" s="15"/>
      <c r="BO1089" s="15"/>
    </row>
    <row r="1090" spans="62:67" ht="18.75" x14ac:dyDescent="0.25">
      <c r="BJ1090" s="12"/>
      <c r="BK1090" s="13"/>
      <c r="BL1090" s="5"/>
      <c r="BM1090" s="14"/>
      <c r="BN1090" s="15"/>
      <c r="BO1090" s="15"/>
    </row>
    <row r="1091" spans="62:67" ht="18.75" x14ac:dyDescent="0.25">
      <c r="BJ1091" s="12"/>
      <c r="BK1091" s="13"/>
      <c r="BL1091" s="5"/>
      <c r="BM1091" s="14"/>
      <c r="BN1091" s="15"/>
      <c r="BO1091" s="15"/>
    </row>
    <row r="1092" spans="62:67" ht="18.75" x14ac:dyDescent="0.25">
      <c r="BJ1092" s="12"/>
      <c r="BK1092" s="13"/>
      <c r="BL1092" s="5"/>
      <c r="BM1092" s="14"/>
      <c r="BN1092" s="15"/>
      <c r="BO1092" s="15"/>
    </row>
    <row r="1093" spans="62:67" ht="18.75" x14ac:dyDescent="0.25">
      <c r="BJ1093" s="12"/>
      <c r="BK1093" s="13"/>
      <c r="BL1093" s="5"/>
      <c r="BM1093" s="14"/>
      <c r="BN1093" s="15"/>
      <c r="BO1093" s="15"/>
    </row>
    <row r="1094" spans="62:67" ht="18.75" x14ac:dyDescent="0.25">
      <c r="BJ1094" s="12"/>
      <c r="BK1094" s="13"/>
      <c r="BL1094" s="5"/>
      <c r="BM1094" s="14"/>
      <c r="BN1094" s="15"/>
      <c r="BO1094" s="15"/>
    </row>
    <row r="1095" spans="62:67" ht="18.75" x14ac:dyDescent="0.25">
      <c r="BJ1095" s="12"/>
      <c r="BK1095" s="13"/>
      <c r="BL1095" s="5"/>
      <c r="BM1095" s="14"/>
      <c r="BN1095" s="15"/>
      <c r="BO1095" s="15"/>
    </row>
    <row r="1096" spans="62:67" ht="18.75" x14ac:dyDescent="0.25">
      <c r="BJ1096" s="12"/>
      <c r="BK1096" s="13"/>
      <c r="BL1096" s="5"/>
      <c r="BM1096" s="14"/>
      <c r="BN1096" s="15"/>
      <c r="BO1096" s="15"/>
    </row>
    <row r="1097" spans="62:67" ht="18.75" x14ac:dyDescent="0.25">
      <c r="BJ1097" s="12"/>
      <c r="BK1097" s="13"/>
      <c r="BL1097" s="5"/>
      <c r="BM1097" s="14"/>
      <c r="BN1097" s="15"/>
      <c r="BO1097" s="15"/>
    </row>
    <row r="1098" spans="62:67" ht="18.75" x14ac:dyDescent="0.25">
      <c r="BJ1098" s="12"/>
      <c r="BK1098" s="13"/>
      <c r="BL1098" s="5"/>
      <c r="BM1098" s="14"/>
      <c r="BN1098" s="15"/>
      <c r="BO1098" s="15"/>
    </row>
    <row r="1099" spans="62:67" ht="18.75" x14ac:dyDescent="0.25">
      <c r="BJ1099" s="12"/>
      <c r="BK1099" s="13"/>
      <c r="BL1099" s="5"/>
      <c r="BM1099" s="14"/>
      <c r="BN1099" s="15"/>
      <c r="BO1099" s="15"/>
    </row>
    <row r="1100" spans="62:67" ht="18.75" x14ac:dyDescent="0.25">
      <c r="BJ1100" s="12"/>
      <c r="BK1100" s="13"/>
      <c r="BL1100" s="5"/>
      <c r="BM1100" s="14"/>
      <c r="BN1100" s="15"/>
      <c r="BO1100" s="15"/>
    </row>
    <row r="1101" spans="62:67" ht="18.75" x14ac:dyDescent="0.25">
      <c r="BJ1101" s="12"/>
      <c r="BK1101" s="13"/>
      <c r="BL1101" s="5"/>
      <c r="BM1101" s="14"/>
      <c r="BN1101" s="15"/>
      <c r="BO1101" s="15"/>
    </row>
    <row r="1102" spans="62:67" ht="18.75" x14ac:dyDescent="0.25">
      <c r="BJ1102" s="12"/>
      <c r="BK1102" s="13"/>
      <c r="BL1102" s="5"/>
      <c r="BM1102" s="14"/>
      <c r="BN1102" s="15"/>
      <c r="BO1102" s="15"/>
    </row>
    <row r="1103" spans="62:67" ht="18.75" x14ac:dyDescent="0.25">
      <c r="BJ1103" s="12"/>
      <c r="BK1103" s="13"/>
      <c r="BL1103" s="5"/>
      <c r="BM1103" s="14"/>
      <c r="BN1103" s="15"/>
      <c r="BO1103" s="15"/>
    </row>
    <row r="1104" spans="62:67" ht="18.75" x14ac:dyDescent="0.25">
      <c r="BJ1104" s="12"/>
      <c r="BK1104" s="13"/>
      <c r="BL1104" s="5"/>
      <c r="BM1104" s="14"/>
      <c r="BN1104" s="15"/>
      <c r="BO1104" s="15"/>
    </row>
    <row r="1105" spans="62:67" ht="18.75" x14ac:dyDescent="0.25">
      <c r="BJ1105" s="12"/>
      <c r="BK1105" s="13"/>
      <c r="BL1105" s="5"/>
      <c r="BM1105" s="14"/>
      <c r="BN1105" s="15"/>
      <c r="BO1105" s="15"/>
    </row>
    <row r="1106" spans="62:67" ht="18.75" x14ac:dyDescent="0.25">
      <c r="BJ1106" s="12"/>
      <c r="BK1106" s="13"/>
      <c r="BL1106" s="5"/>
      <c r="BM1106" s="14"/>
      <c r="BN1106" s="15"/>
      <c r="BO1106" s="15"/>
    </row>
    <row r="1107" spans="62:67" ht="18.75" x14ac:dyDescent="0.25">
      <c r="BJ1107" s="12"/>
      <c r="BK1107" s="13"/>
      <c r="BL1107" s="5"/>
      <c r="BM1107" s="14"/>
      <c r="BN1107" s="15"/>
      <c r="BO1107" s="15"/>
    </row>
    <row r="1108" spans="62:67" ht="18.75" x14ac:dyDescent="0.25">
      <c r="BJ1108" s="12"/>
      <c r="BK1108" s="13"/>
      <c r="BL1108" s="5"/>
      <c r="BM1108" s="14"/>
      <c r="BN1108" s="15"/>
      <c r="BO1108" s="15"/>
    </row>
    <row r="1109" spans="62:67" ht="18.75" x14ac:dyDescent="0.25">
      <c r="BJ1109" s="12"/>
      <c r="BK1109" s="13"/>
      <c r="BL1109" s="5"/>
      <c r="BM1109" s="14"/>
      <c r="BN1109" s="15"/>
      <c r="BO1109" s="15"/>
    </row>
    <row r="1110" spans="62:67" ht="18.75" x14ac:dyDescent="0.25">
      <c r="BJ1110" s="12"/>
      <c r="BK1110" s="13"/>
      <c r="BL1110" s="5"/>
      <c r="BM1110" s="14"/>
      <c r="BN1110" s="15"/>
      <c r="BO1110" s="15"/>
    </row>
    <row r="1111" spans="62:67" ht="18.75" x14ac:dyDescent="0.25">
      <c r="BJ1111" s="12"/>
      <c r="BK1111" s="13"/>
      <c r="BL1111" s="5"/>
      <c r="BM1111" s="14"/>
      <c r="BN1111" s="15"/>
      <c r="BO1111" s="15"/>
    </row>
    <row r="1112" spans="62:67" ht="18.75" x14ac:dyDescent="0.25">
      <c r="BJ1112" s="12"/>
      <c r="BK1112" s="13"/>
      <c r="BL1112" s="5"/>
      <c r="BM1112" s="14"/>
      <c r="BN1112" s="15"/>
      <c r="BO1112" s="15"/>
    </row>
    <row r="1113" spans="62:67" ht="18.75" x14ac:dyDescent="0.25">
      <c r="BJ1113" s="12"/>
      <c r="BK1113" s="13"/>
      <c r="BL1113" s="5"/>
      <c r="BM1113" s="14"/>
      <c r="BN1113" s="15"/>
      <c r="BO1113" s="15"/>
    </row>
    <row r="1114" spans="62:67" ht="18.75" x14ac:dyDescent="0.25">
      <c r="BJ1114" s="12"/>
      <c r="BK1114" s="13"/>
      <c r="BL1114" s="5"/>
      <c r="BM1114" s="14"/>
      <c r="BN1114" s="15"/>
      <c r="BO1114" s="15"/>
    </row>
    <row r="1115" spans="62:67" ht="18.75" x14ac:dyDescent="0.25">
      <c r="BJ1115" s="12"/>
      <c r="BK1115" s="13"/>
      <c r="BL1115" s="5"/>
      <c r="BM1115" s="14"/>
      <c r="BN1115" s="15"/>
      <c r="BO1115" s="15"/>
    </row>
    <row r="1116" spans="62:67" ht="18.75" x14ac:dyDescent="0.25">
      <c r="BJ1116" s="12"/>
      <c r="BK1116" s="13"/>
      <c r="BL1116" s="5"/>
      <c r="BM1116" s="14"/>
      <c r="BN1116" s="15"/>
      <c r="BO1116" s="15"/>
    </row>
    <row r="1117" spans="62:67" ht="18.75" x14ac:dyDescent="0.25">
      <c r="BJ1117" s="12"/>
      <c r="BK1117" s="13"/>
      <c r="BL1117" s="5"/>
      <c r="BM1117" s="14"/>
      <c r="BN1117" s="15"/>
      <c r="BO1117" s="15"/>
    </row>
    <row r="1118" spans="62:67" ht="18.75" x14ac:dyDescent="0.25">
      <c r="BJ1118" s="12"/>
      <c r="BK1118" s="13"/>
      <c r="BL1118" s="5"/>
      <c r="BM1118" s="14"/>
      <c r="BN1118" s="15"/>
      <c r="BO1118" s="15"/>
    </row>
    <row r="1119" spans="62:67" ht="18.75" x14ac:dyDescent="0.25">
      <c r="BJ1119" s="12"/>
      <c r="BK1119" s="13"/>
      <c r="BL1119" s="5"/>
      <c r="BM1119" s="14"/>
      <c r="BN1119" s="15"/>
      <c r="BO1119" s="15"/>
    </row>
    <row r="1120" spans="62:67" ht="18.75" x14ac:dyDescent="0.25">
      <c r="BJ1120" s="12"/>
      <c r="BK1120" s="13"/>
      <c r="BL1120" s="5"/>
      <c r="BM1120" s="14"/>
      <c r="BN1120" s="15"/>
      <c r="BO1120" s="15"/>
    </row>
    <row r="1121" spans="62:67" ht="18.75" x14ac:dyDescent="0.25">
      <c r="BJ1121" s="12"/>
      <c r="BK1121" s="13"/>
      <c r="BL1121" s="5"/>
      <c r="BM1121" s="14"/>
      <c r="BN1121" s="15"/>
      <c r="BO1121" s="15"/>
    </row>
    <row r="1122" spans="62:67" ht="18.75" x14ac:dyDescent="0.25">
      <c r="BJ1122" s="12"/>
      <c r="BK1122" s="13"/>
      <c r="BL1122" s="5"/>
      <c r="BM1122" s="14"/>
      <c r="BN1122" s="15"/>
      <c r="BO1122" s="15"/>
    </row>
    <row r="1123" spans="62:67" ht="18.75" x14ac:dyDescent="0.25">
      <c r="BJ1123" s="12"/>
      <c r="BK1123" s="13"/>
      <c r="BL1123" s="5"/>
      <c r="BM1123" s="14"/>
      <c r="BN1123" s="15"/>
      <c r="BO1123" s="15"/>
    </row>
    <row r="1124" spans="62:67" ht="18.75" x14ac:dyDescent="0.25">
      <c r="BJ1124" s="12"/>
      <c r="BK1124" s="13"/>
      <c r="BL1124" s="5"/>
      <c r="BM1124" s="14"/>
      <c r="BN1124" s="15"/>
      <c r="BO1124" s="15"/>
    </row>
    <row r="1125" spans="62:67" ht="18.75" x14ac:dyDescent="0.25">
      <c r="BJ1125" s="12"/>
      <c r="BK1125" s="13"/>
      <c r="BL1125" s="5"/>
      <c r="BM1125" s="14"/>
      <c r="BN1125" s="15"/>
      <c r="BO1125" s="15"/>
    </row>
    <row r="1126" spans="62:67" ht="18.75" x14ac:dyDescent="0.25">
      <c r="BJ1126" s="12"/>
      <c r="BK1126" s="13"/>
      <c r="BL1126" s="5"/>
      <c r="BM1126" s="14"/>
      <c r="BN1126" s="15"/>
      <c r="BO1126" s="15"/>
    </row>
    <row r="1127" spans="62:67" ht="18.75" x14ac:dyDescent="0.25">
      <c r="BJ1127" s="12"/>
      <c r="BK1127" s="13"/>
      <c r="BL1127" s="5"/>
      <c r="BM1127" s="14"/>
      <c r="BN1127" s="15"/>
      <c r="BO1127" s="15"/>
    </row>
    <row r="1128" spans="62:67" ht="18.75" x14ac:dyDescent="0.25">
      <c r="BJ1128" s="12"/>
      <c r="BK1128" s="13"/>
      <c r="BL1128" s="5"/>
      <c r="BM1128" s="14"/>
      <c r="BN1128" s="15"/>
      <c r="BO1128" s="15"/>
    </row>
    <row r="1129" spans="62:67" ht="18.75" x14ac:dyDescent="0.25">
      <c r="BJ1129" s="12"/>
      <c r="BK1129" s="13"/>
      <c r="BL1129" s="5"/>
      <c r="BM1129" s="14"/>
      <c r="BN1129" s="15"/>
      <c r="BO1129" s="15"/>
    </row>
    <row r="1130" spans="62:67" ht="18.75" x14ac:dyDescent="0.25">
      <c r="BJ1130" s="12"/>
      <c r="BK1130" s="13"/>
      <c r="BL1130" s="5"/>
      <c r="BM1130" s="14"/>
      <c r="BN1130" s="15"/>
      <c r="BO1130" s="15"/>
    </row>
    <row r="1131" spans="62:67" ht="18.75" x14ac:dyDescent="0.25">
      <c r="BJ1131" s="12"/>
      <c r="BK1131" s="13"/>
      <c r="BL1131" s="5"/>
      <c r="BM1131" s="14"/>
      <c r="BN1131" s="15"/>
      <c r="BO1131" s="15"/>
    </row>
    <row r="1132" spans="62:67" ht="18.75" x14ac:dyDescent="0.25">
      <c r="BJ1132" s="12"/>
      <c r="BK1132" s="13"/>
      <c r="BL1132" s="5"/>
      <c r="BM1132" s="14"/>
      <c r="BN1132" s="15"/>
      <c r="BO1132" s="15"/>
    </row>
    <row r="1133" spans="62:67" ht="18.75" x14ac:dyDescent="0.25">
      <c r="BJ1133" s="12"/>
      <c r="BK1133" s="13"/>
      <c r="BL1133" s="5"/>
      <c r="BM1133" s="14"/>
      <c r="BN1133" s="15"/>
      <c r="BO1133" s="15"/>
    </row>
    <row r="1134" spans="62:67" ht="18.75" x14ac:dyDescent="0.25">
      <c r="BJ1134" s="12"/>
      <c r="BK1134" s="13"/>
      <c r="BL1134" s="5"/>
      <c r="BM1134" s="14"/>
      <c r="BN1134" s="15"/>
      <c r="BO1134" s="15"/>
    </row>
    <row r="1135" spans="62:67" ht="18.75" x14ac:dyDescent="0.25">
      <c r="BJ1135" s="12"/>
      <c r="BK1135" s="13"/>
      <c r="BL1135" s="5"/>
      <c r="BM1135" s="14"/>
      <c r="BN1135" s="15"/>
      <c r="BO1135" s="15"/>
    </row>
    <row r="1136" spans="62:67" ht="18.75" x14ac:dyDescent="0.25">
      <c r="BJ1136" s="12"/>
      <c r="BK1136" s="13"/>
      <c r="BL1136" s="5"/>
      <c r="BM1136" s="14"/>
      <c r="BN1136" s="15"/>
      <c r="BO1136" s="15"/>
    </row>
    <row r="1137" spans="62:67" ht="18.75" x14ac:dyDescent="0.25">
      <c r="BJ1137" s="12"/>
      <c r="BK1137" s="13"/>
      <c r="BL1137" s="5"/>
      <c r="BM1137" s="14"/>
      <c r="BN1137" s="15"/>
      <c r="BO1137" s="15"/>
    </row>
    <row r="1138" spans="62:67" ht="18.75" x14ac:dyDescent="0.25">
      <c r="BJ1138" s="12"/>
      <c r="BK1138" s="13"/>
      <c r="BL1138" s="5"/>
      <c r="BM1138" s="14"/>
      <c r="BN1138" s="15"/>
      <c r="BO1138" s="15"/>
    </row>
    <row r="1139" spans="62:67" ht="18.75" x14ac:dyDescent="0.25">
      <c r="BJ1139" s="12"/>
      <c r="BK1139" s="13"/>
      <c r="BL1139" s="5"/>
      <c r="BM1139" s="14"/>
      <c r="BN1139" s="15"/>
      <c r="BO1139" s="15"/>
    </row>
    <row r="1140" spans="62:67" ht="18.75" x14ac:dyDescent="0.25">
      <c r="BJ1140" s="12"/>
      <c r="BK1140" s="13"/>
      <c r="BL1140" s="5"/>
      <c r="BM1140" s="14"/>
      <c r="BN1140" s="15"/>
      <c r="BO1140" s="15"/>
    </row>
    <row r="1141" spans="62:67" ht="18.75" x14ac:dyDescent="0.25">
      <c r="BJ1141" s="12"/>
      <c r="BK1141" s="13"/>
      <c r="BL1141" s="5"/>
      <c r="BM1141" s="14"/>
      <c r="BN1141" s="15"/>
      <c r="BO1141" s="15"/>
    </row>
    <row r="1142" spans="62:67" ht="18.75" x14ac:dyDescent="0.25">
      <c r="BJ1142" s="12"/>
      <c r="BK1142" s="13"/>
      <c r="BL1142" s="5"/>
      <c r="BM1142" s="14"/>
      <c r="BN1142" s="15"/>
      <c r="BO1142" s="15"/>
    </row>
    <row r="1143" spans="62:67" ht="18.75" x14ac:dyDescent="0.25">
      <c r="BJ1143" s="12"/>
      <c r="BK1143" s="13"/>
      <c r="BL1143" s="5"/>
      <c r="BM1143" s="14"/>
      <c r="BN1143" s="15"/>
      <c r="BO1143" s="15"/>
    </row>
    <row r="1144" spans="62:67" ht="18.75" x14ac:dyDescent="0.25">
      <c r="BJ1144" s="12"/>
      <c r="BK1144" s="13"/>
      <c r="BL1144" s="5"/>
      <c r="BM1144" s="14"/>
      <c r="BN1144" s="15"/>
      <c r="BO1144" s="15"/>
    </row>
    <row r="1145" spans="62:67" ht="18.75" x14ac:dyDescent="0.25">
      <c r="BJ1145" s="12"/>
      <c r="BK1145" s="13"/>
      <c r="BL1145" s="5"/>
      <c r="BM1145" s="14"/>
      <c r="BN1145" s="15"/>
      <c r="BO1145" s="15"/>
    </row>
    <row r="1146" spans="62:67" ht="18.75" x14ac:dyDescent="0.25">
      <c r="BJ1146" s="12"/>
      <c r="BK1146" s="13"/>
      <c r="BL1146" s="5"/>
      <c r="BM1146" s="14"/>
      <c r="BN1146" s="15"/>
      <c r="BO1146" s="15"/>
    </row>
    <row r="1147" spans="62:67" ht="18.75" x14ac:dyDescent="0.25">
      <c r="BJ1147" s="12"/>
      <c r="BK1147" s="13"/>
      <c r="BL1147" s="5"/>
      <c r="BM1147" s="14"/>
      <c r="BN1147" s="15"/>
      <c r="BO1147" s="15"/>
    </row>
    <row r="1148" spans="62:67" ht="18.75" x14ac:dyDescent="0.25">
      <c r="BJ1148" s="12"/>
      <c r="BK1148" s="13"/>
      <c r="BL1148" s="5"/>
      <c r="BM1148" s="14"/>
      <c r="BN1148" s="104"/>
      <c r="BO1148" s="104"/>
    </row>
    <row r="1149" spans="62:67" ht="18.75" x14ac:dyDescent="0.25">
      <c r="BJ1149" s="12"/>
      <c r="BK1149" s="13"/>
      <c r="BL1149" s="5"/>
      <c r="BM1149" s="14"/>
      <c r="BN1149" s="104"/>
      <c r="BO1149" s="104"/>
    </row>
    <row r="1150" spans="62:67" ht="18.75" x14ac:dyDescent="0.25">
      <c r="BJ1150" s="12"/>
      <c r="BK1150" s="13"/>
      <c r="BL1150" s="5"/>
      <c r="BM1150" s="14"/>
      <c r="BN1150" s="104"/>
      <c r="BO1150" s="104"/>
    </row>
    <row r="1151" spans="62:67" ht="18.75" x14ac:dyDescent="0.25">
      <c r="BJ1151" s="12"/>
      <c r="BK1151" s="13"/>
      <c r="BL1151" s="5"/>
      <c r="BM1151" s="14"/>
      <c r="BN1151" s="104"/>
      <c r="BO1151" s="104"/>
    </row>
    <row r="1152" spans="62:67" ht="18.75" x14ac:dyDescent="0.25">
      <c r="BJ1152" s="12"/>
      <c r="BK1152" s="13"/>
      <c r="BL1152" s="5"/>
      <c r="BM1152" s="14"/>
      <c r="BN1152" s="104"/>
      <c r="BO1152" s="104"/>
    </row>
    <row r="1153" spans="62:67" ht="18.75" x14ac:dyDescent="0.25">
      <c r="BJ1153" s="12"/>
      <c r="BK1153" s="13"/>
      <c r="BL1153" s="5"/>
      <c r="BM1153" s="14"/>
      <c r="BN1153" s="104"/>
      <c r="BO1153" s="104"/>
    </row>
    <row r="1154" spans="62:67" ht="18.75" x14ac:dyDescent="0.25">
      <c r="BJ1154" s="12"/>
      <c r="BK1154" s="13"/>
      <c r="BL1154" s="5"/>
      <c r="BM1154" s="14"/>
      <c r="BN1154" s="104"/>
      <c r="BO1154" s="104"/>
    </row>
    <row r="1155" spans="62:67" ht="18.75" x14ac:dyDescent="0.25">
      <c r="BJ1155" s="12"/>
      <c r="BK1155" s="13"/>
      <c r="BL1155" s="5"/>
      <c r="BM1155" s="14"/>
      <c r="BN1155" s="104"/>
      <c r="BO1155" s="104"/>
    </row>
    <row r="1156" spans="62:67" ht="18.75" x14ac:dyDescent="0.25">
      <c r="BJ1156" s="12"/>
      <c r="BK1156" s="13"/>
      <c r="BL1156" s="5"/>
      <c r="BM1156" s="14"/>
      <c r="BN1156" s="104"/>
      <c r="BO1156" s="104"/>
    </row>
    <row r="1157" spans="62:67" ht="18.75" x14ac:dyDescent="0.25">
      <c r="BJ1157" s="12"/>
      <c r="BK1157" s="13"/>
      <c r="BL1157" s="5"/>
      <c r="BM1157" s="14"/>
      <c r="BN1157" s="104"/>
      <c r="BO1157" s="104"/>
    </row>
    <row r="1158" spans="62:67" ht="18.75" x14ac:dyDescent="0.25">
      <c r="BJ1158" s="12"/>
      <c r="BK1158" s="13"/>
      <c r="BL1158" s="5"/>
      <c r="BM1158" s="14"/>
      <c r="BN1158" s="104"/>
      <c r="BO1158" s="104"/>
    </row>
    <row r="1159" spans="62:67" ht="18.75" x14ac:dyDescent="0.25">
      <c r="BJ1159" s="12"/>
      <c r="BK1159" s="13"/>
      <c r="BL1159" s="5"/>
      <c r="BM1159" s="14"/>
      <c r="BN1159" s="104"/>
      <c r="BO1159" s="104"/>
    </row>
    <row r="1160" spans="62:67" ht="18.75" x14ac:dyDescent="0.25">
      <c r="BJ1160" s="12"/>
      <c r="BK1160" s="13"/>
      <c r="BL1160" s="5"/>
      <c r="BM1160" s="14"/>
      <c r="BN1160" s="104"/>
      <c r="BO1160" s="104"/>
    </row>
    <row r="1161" spans="62:67" ht="18.75" x14ac:dyDescent="0.25">
      <c r="BJ1161" s="12"/>
      <c r="BK1161" s="13"/>
      <c r="BL1161" s="5"/>
      <c r="BM1161" s="14"/>
      <c r="BN1161" s="104"/>
      <c r="BO1161" s="104"/>
    </row>
    <row r="1162" spans="62:67" ht="18.75" x14ac:dyDescent="0.25">
      <c r="BJ1162" s="12"/>
      <c r="BK1162" s="13"/>
      <c r="BL1162" s="5"/>
      <c r="BM1162" s="14"/>
      <c r="BN1162" s="104"/>
      <c r="BO1162" s="104"/>
    </row>
    <row r="1163" spans="62:67" ht="18.75" x14ac:dyDescent="0.25">
      <c r="BJ1163" s="12"/>
      <c r="BK1163" s="13"/>
      <c r="BL1163" s="5"/>
      <c r="BM1163" s="14"/>
      <c r="BN1163" s="104"/>
      <c r="BO1163" s="104"/>
    </row>
    <row r="1164" spans="62:67" ht="18.75" x14ac:dyDescent="0.25">
      <c r="BJ1164" s="12"/>
      <c r="BK1164" s="13"/>
      <c r="BL1164" s="5"/>
      <c r="BM1164" s="14"/>
      <c r="BN1164" s="104"/>
      <c r="BO1164" s="104"/>
    </row>
    <row r="1165" spans="62:67" ht="18.75" x14ac:dyDescent="0.25">
      <c r="BJ1165" s="12"/>
      <c r="BK1165" s="13"/>
      <c r="BL1165" s="5"/>
      <c r="BM1165" s="14"/>
      <c r="BN1165" s="104"/>
      <c r="BO1165" s="104"/>
    </row>
    <row r="1166" spans="62:67" ht="18.75" x14ac:dyDescent="0.25">
      <c r="BJ1166" s="12"/>
      <c r="BK1166" s="13"/>
      <c r="BL1166" s="5"/>
      <c r="BM1166" s="14"/>
      <c r="BN1166" s="104"/>
      <c r="BO1166" s="104"/>
    </row>
    <row r="1167" spans="62:67" ht="18.75" x14ac:dyDescent="0.25">
      <c r="BJ1167" s="12"/>
      <c r="BK1167" s="13"/>
      <c r="BL1167" s="5"/>
      <c r="BM1167" s="14"/>
      <c r="BN1167" s="104"/>
      <c r="BO1167" s="104"/>
    </row>
    <row r="1168" spans="62:67" ht="18.75" x14ac:dyDescent="0.25">
      <c r="BJ1168" s="12"/>
      <c r="BK1168" s="13"/>
      <c r="BL1168" s="5"/>
      <c r="BM1168" s="14"/>
      <c r="BN1168" s="104"/>
      <c r="BO1168" s="104"/>
    </row>
    <row r="1169" spans="62:67" ht="18.75" x14ac:dyDescent="0.25">
      <c r="BJ1169" s="12"/>
      <c r="BK1169" s="13"/>
      <c r="BL1169" s="5"/>
      <c r="BM1169" s="14"/>
      <c r="BN1169" s="104"/>
      <c r="BO1169" s="104"/>
    </row>
    <row r="1170" spans="62:67" ht="18.75" x14ac:dyDescent="0.25">
      <c r="BJ1170" s="12"/>
      <c r="BK1170" s="13"/>
      <c r="BL1170" s="5"/>
      <c r="BM1170" s="14"/>
      <c r="BN1170" s="104"/>
      <c r="BO1170" s="104"/>
    </row>
    <row r="1171" spans="62:67" ht="18.75" x14ac:dyDescent="0.25">
      <c r="BJ1171" s="12"/>
      <c r="BK1171" s="13"/>
      <c r="BL1171" s="5"/>
      <c r="BM1171" s="14"/>
      <c r="BN1171" s="104"/>
      <c r="BO1171" s="104"/>
    </row>
    <row r="1172" spans="62:67" ht="18.75" x14ac:dyDescent="0.25">
      <c r="BJ1172" s="12"/>
      <c r="BK1172" s="13"/>
      <c r="BL1172" s="5"/>
      <c r="BM1172" s="14"/>
      <c r="BN1172" s="104"/>
      <c r="BO1172" s="104"/>
    </row>
    <row r="1173" spans="62:67" ht="18.75" x14ac:dyDescent="0.25">
      <c r="BJ1173" s="12"/>
      <c r="BK1173" s="13"/>
      <c r="BL1173" s="5"/>
      <c r="BM1173" s="14"/>
      <c r="BN1173" s="104"/>
      <c r="BO1173" s="104"/>
    </row>
    <row r="1174" spans="62:67" ht="18.75" x14ac:dyDescent="0.25">
      <c r="BJ1174" s="12"/>
      <c r="BK1174" s="13"/>
      <c r="BL1174" s="5"/>
      <c r="BM1174" s="14"/>
      <c r="BN1174" s="104"/>
      <c r="BO1174" s="104"/>
    </row>
    <row r="1175" spans="62:67" ht="18.75" x14ac:dyDescent="0.25">
      <c r="BJ1175" s="12"/>
      <c r="BK1175" s="13"/>
      <c r="BL1175" s="5"/>
      <c r="BM1175" s="14"/>
      <c r="BN1175" s="104"/>
      <c r="BO1175" s="104"/>
    </row>
    <row r="1176" spans="62:67" ht="18.75" x14ac:dyDescent="0.25">
      <c r="BJ1176" s="12"/>
      <c r="BK1176" s="13"/>
      <c r="BL1176" s="5"/>
      <c r="BM1176" s="14"/>
      <c r="BN1176" s="104"/>
      <c r="BO1176" s="104"/>
    </row>
    <row r="1177" spans="62:67" ht="18.75" x14ac:dyDescent="0.25">
      <c r="BJ1177" s="12"/>
      <c r="BK1177" s="13"/>
      <c r="BL1177" s="5"/>
      <c r="BM1177" s="14"/>
      <c r="BN1177" s="104"/>
      <c r="BO1177" s="104"/>
    </row>
    <row r="1178" spans="62:67" ht="18.75" x14ac:dyDescent="0.25">
      <c r="BJ1178" s="12"/>
      <c r="BK1178" s="13"/>
      <c r="BL1178" s="5"/>
      <c r="BM1178" s="14"/>
      <c r="BN1178" s="104"/>
      <c r="BO1178" s="104"/>
    </row>
    <row r="1179" spans="62:67" ht="18.75" x14ac:dyDescent="0.25">
      <c r="BJ1179" s="12"/>
      <c r="BK1179" s="13"/>
      <c r="BL1179" s="5"/>
      <c r="BM1179" s="14"/>
      <c r="BN1179" s="104"/>
      <c r="BO1179" s="104"/>
    </row>
    <row r="1180" spans="62:67" ht="18.75" x14ac:dyDescent="0.25">
      <c r="BJ1180" s="12"/>
      <c r="BK1180" s="13"/>
      <c r="BL1180" s="5"/>
      <c r="BM1180" s="14"/>
      <c r="BN1180" s="104"/>
      <c r="BO1180" s="104"/>
    </row>
    <row r="1181" spans="62:67" ht="18.75" x14ac:dyDescent="0.25">
      <c r="BJ1181" s="12"/>
      <c r="BK1181" s="13"/>
      <c r="BL1181" s="5"/>
      <c r="BM1181" s="14"/>
      <c r="BN1181" s="104"/>
      <c r="BO1181" s="104"/>
    </row>
    <row r="1182" spans="62:67" ht="18.75" x14ac:dyDescent="0.25">
      <c r="BJ1182" s="12"/>
      <c r="BK1182" s="13"/>
      <c r="BL1182" s="5"/>
      <c r="BM1182" s="14"/>
      <c r="BN1182" s="104"/>
      <c r="BO1182" s="104"/>
    </row>
    <row r="1183" spans="62:67" ht="18.75" x14ac:dyDescent="0.25">
      <c r="BJ1183" s="12"/>
      <c r="BK1183" s="13"/>
      <c r="BL1183" s="5"/>
      <c r="BM1183" s="14"/>
      <c r="BN1183" s="104"/>
      <c r="BO1183" s="104"/>
    </row>
    <row r="1184" spans="62:67" ht="18.75" x14ac:dyDescent="0.25">
      <c r="BJ1184" s="12"/>
      <c r="BK1184" s="13"/>
      <c r="BL1184" s="5"/>
      <c r="BM1184" s="14"/>
      <c r="BN1184" s="104"/>
      <c r="BO1184" s="104"/>
    </row>
    <row r="1185" spans="62:67" ht="18.75" x14ac:dyDescent="0.25">
      <c r="BJ1185" s="12"/>
      <c r="BK1185" s="13"/>
      <c r="BL1185" s="5"/>
      <c r="BM1185" s="14"/>
      <c r="BN1185" s="104"/>
      <c r="BO1185" s="104"/>
    </row>
    <row r="1186" spans="62:67" ht="18.75" x14ac:dyDescent="0.25">
      <c r="BJ1186" s="12"/>
      <c r="BK1186" s="13"/>
      <c r="BL1186" s="5"/>
      <c r="BM1186" s="14"/>
      <c r="BN1186" s="104"/>
      <c r="BO1186" s="104"/>
    </row>
    <row r="1187" spans="62:67" ht="18.75" x14ac:dyDescent="0.25">
      <c r="BJ1187" s="12"/>
      <c r="BK1187" s="13"/>
      <c r="BL1187" s="5"/>
      <c r="BM1187" s="14"/>
      <c r="BN1187" s="104"/>
      <c r="BO1187" s="104"/>
    </row>
    <row r="1188" spans="62:67" ht="18.75" x14ac:dyDescent="0.25">
      <c r="BJ1188" s="12"/>
      <c r="BK1188" s="13"/>
      <c r="BL1188" s="5"/>
      <c r="BM1188" s="14"/>
      <c r="BN1188" s="104"/>
      <c r="BO1188" s="104"/>
    </row>
    <row r="1189" spans="62:67" ht="18.75" x14ac:dyDescent="0.25">
      <c r="BJ1189" s="12"/>
      <c r="BK1189" s="13"/>
      <c r="BL1189" s="5"/>
      <c r="BM1189" s="14"/>
      <c r="BN1189" s="104"/>
      <c r="BO1189" s="104"/>
    </row>
    <row r="1190" spans="62:67" ht="18.75" x14ac:dyDescent="0.25">
      <c r="BJ1190" s="12"/>
      <c r="BK1190" s="13"/>
      <c r="BL1190" s="5"/>
      <c r="BM1190" s="14"/>
      <c r="BN1190" s="104"/>
      <c r="BO1190" s="104"/>
    </row>
    <row r="1191" spans="62:67" ht="18.75" x14ac:dyDescent="0.25">
      <c r="BJ1191" s="12"/>
      <c r="BK1191" s="13"/>
      <c r="BL1191" s="5"/>
      <c r="BM1191" s="14"/>
      <c r="BN1191" s="104"/>
      <c r="BO1191" s="104"/>
    </row>
    <row r="1192" spans="62:67" ht="18.75" x14ac:dyDescent="0.25">
      <c r="BJ1192" s="12"/>
      <c r="BK1192" s="13"/>
      <c r="BL1192" s="5"/>
      <c r="BM1192" s="14"/>
      <c r="BN1192" s="104"/>
      <c r="BO1192" s="104"/>
    </row>
    <row r="1193" spans="62:67" ht="18.75" x14ac:dyDescent="0.25">
      <c r="BJ1193" s="12"/>
      <c r="BK1193" s="13"/>
      <c r="BL1193" s="5"/>
      <c r="BM1193" s="14"/>
      <c r="BN1193" s="104"/>
      <c r="BO1193" s="104"/>
    </row>
    <row r="1194" spans="62:67" ht="18.75" x14ac:dyDescent="0.25">
      <c r="BJ1194" s="12"/>
      <c r="BK1194" s="13"/>
      <c r="BL1194" s="5"/>
      <c r="BM1194" s="14"/>
      <c r="BN1194" s="104"/>
      <c r="BO1194" s="104"/>
    </row>
    <row r="1195" spans="62:67" ht="18.75" x14ac:dyDescent="0.25">
      <c r="BJ1195" s="12"/>
      <c r="BK1195" s="13"/>
      <c r="BL1195" s="5"/>
      <c r="BM1195" s="14"/>
      <c r="BN1195" s="104"/>
      <c r="BO1195" s="104"/>
    </row>
    <row r="1196" spans="62:67" ht="18.75" x14ac:dyDescent="0.25">
      <c r="BJ1196" s="12"/>
      <c r="BK1196" s="13"/>
      <c r="BL1196" s="5"/>
      <c r="BM1196" s="14"/>
      <c r="BN1196" s="104"/>
      <c r="BO1196" s="104"/>
    </row>
    <row r="1197" spans="62:67" ht="18.75" x14ac:dyDescent="0.25">
      <c r="BJ1197" s="12"/>
      <c r="BK1197" s="13"/>
      <c r="BL1197" s="5"/>
      <c r="BM1197" s="14"/>
      <c r="BN1197" s="104"/>
      <c r="BO1197" s="104"/>
    </row>
    <row r="1198" spans="62:67" ht="18.75" x14ac:dyDescent="0.25">
      <c r="BJ1198" s="12"/>
      <c r="BK1198" s="13"/>
      <c r="BL1198" s="5"/>
      <c r="BM1198" s="14"/>
      <c r="BN1198" s="104"/>
      <c r="BO1198" s="104"/>
    </row>
    <row r="1199" spans="62:67" ht="18.75" x14ac:dyDescent="0.25">
      <c r="BJ1199" s="12"/>
      <c r="BK1199" s="13"/>
      <c r="BL1199" s="5"/>
      <c r="BM1199" s="14"/>
      <c r="BN1199" s="104"/>
      <c r="BO1199" s="104"/>
    </row>
    <row r="1200" spans="62:67" ht="18.75" x14ac:dyDescent="0.25">
      <c r="BJ1200" s="12"/>
      <c r="BK1200" s="13"/>
      <c r="BL1200" s="5"/>
      <c r="BM1200" s="14"/>
      <c r="BN1200" s="104"/>
      <c r="BO1200" s="104"/>
    </row>
    <row r="1201" spans="62:67" ht="18.75" x14ac:dyDescent="0.25">
      <c r="BJ1201" s="12"/>
      <c r="BK1201" s="13"/>
      <c r="BL1201" s="5"/>
      <c r="BM1201" s="14"/>
      <c r="BN1201" s="104"/>
      <c r="BO1201" s="104"/>
    </row>
    <row r="1202" spans="62:67" ht="18.75" x14ac:dyDescent="0.25">
      <c r="BJ1202" s="12"/>
      <c r="BK1202" s="13"/>
      <c r="BL1202" s="5"/>
      <c r="BM1202" s="14"/>
      <c r="BN1202" s="104"/>
      <c r="BO1202" s="104"/>
    </row>
    <row r="1203" spans="62:67" ht="18.75" x14ac:dyDescent="0.25">
      <c r="BJ1203" s="12"/>
      <c r="BK1203" s="13"/>
      <c r="BL1203" s="5"/>
      <c r="BM1203" s="14"/>
      <c r="BN1203" s="104"/>
      <c r="BO1203" s="104"/>
    </row>
    <row r="1204" spans="62:67" ht="18.75" x14ac:dyDescent="0.25">
      <c r="BJ1204" s="12"/>
      <c r="BK1204" s="13"/>
      <c r="BM1204" s="14"/>
      <c r="BN1204" s="104"/>
      <c r="BO1204" s="104"/>
    </row>
    <row r="1205" spans="62:67" ht="18.75" x14ac:dyDescent="0.25">
      <c r="BJ1205" s="12"/>
      <c r="BK1205" s="13"/>
      <c r="BM1205" s="14"/>
      <c r="BN1205" s="104"/>
      <c r="BO1205" s="104"/>
    </row>
    <row r="1206" spans="62:67" ht="18.75" x14ac:dyDescent="0.25">
      <c r="BJ1206" s="12"/>
      <c r="BK1206" s="13"/>
      <c r="BM1206" s="14"/>
      <c r="BN1206" s="104"/>
      <c r="BO1206" s="104"/>
    </row>
    <row r="1207" spans="62:67" ht="18.75" x14ac:dyDescent="0.25">
      <c r="BJ1207" s="12"/>
      <c r="BK1207" s="13"/>
      <c r="BM1207" s="14"/>
      <c r="BN1207" s="104"/>
      <c r="BO1207" s="104"/>
    </row>
    <row r="1208" spans="62:67" ht="18.75" x14ac:dyDescent="0.25">
      <c r="BJ1208" s="12"/>
      <c r="BK1208" s="13"/>
      <c r="BM1208" s="14"/>
      <c r="BN1208" s="104"/>
      <c r="BO1208" s="104"/>
    </row>
    <row r="1209" spans="62:67" ht="18.75" x14ac:dyDescent="0.25">
      <c r="BJ1209" s="12"/>
      <c r="BK1209" s="13"/>
      <c r="BM1209" s="14"/>
      <c r="BN1209" s="104"/>
      <c r="BO1209" s="104"/>
    </row>
    <row r="1210" spans="62:67" ht="18.75" x14ac:dyDescent="0.25">
      <c r="BJ1210" s="12"/>
      <c r="BK1210" s="13"/>
      <c r="BM1210" s="14"/>
      <c r="BN1210" s="104"/>
      <c r="BO1210" s="104"/>
    </row>
    <row r="1211" spans="62:67" ht="18.75" x14ac:dyDescent="0.25">
      <c r="BJ1211" s="12"/>
      <c r="BK1211" s="13"/>
      <c r="BM1211" s="14"/>
      <c r="BN1211" s="104"/>
      <c r="BO1211" s="104"/>
    </row>
    <row r="1212" spans="62:67" ht="18.75" x14ac:dyDescent="0.25">
      <c r="BJ1212" s="12"/>
      <c r="BK1212" s="13"/>
      <c r="BM1212" s="14"/>
      <c r="BN1212" s="104"/>
      <c r="BO1212" s="104"/>
    </row>
    <row r="1213" spans="62:67" ht="18.75" x14ac:dyDescent="0.25">
      <c r="BJ1213" s="12"/>
      <c r="BK1213" s="13"/>
      <c r="BM1213" s="14"/>
      <c r="BN1213" s="104"/>
      <c r="BO1213" s="104"/>
    </row>
    <row r="1214" spans="62:67" ht="18.75" x14ac:dyDescent="0.25">
      <c r="BJ1214" s="12"/>
      <c r="BK1214" s="13"/>
      <c r="BM1214" s="14"/>
      <c r="BN1214" s="104"/>
      <c r="BO1214" s="104"/>
    </row>
    <row r="1215" spans="62:67" ht="18.75" x14ac:dyDescent="0.25">
      <c r="BJ1215" s="12"/>
      <c r="BK1215" s="13"/>
      <c r="BM1215" s="14"/>
      <c r="BN1215" s="104"/>
      <c r="BO1215" s="104"/>
    </row>
    <row r="1216" spans="62:67" ht="18.75" x14ac:dyDescent="0.25">
      <c r="BJ1216" s="12"/>
      <c r="BK1216" s="13"/>
      <c r="BM1216" s="14"/>
      <c r="BN1216" s="104"/>
      <c r="BO1216" s="104"/>
    </row>
    <row r="1217" spans="62:67" ht="18.75" x14ac:dyDescent="0.25">
      <c r="BJ1217" s="12"/>
      <c r="BK1217" s="13"/>
      <c r="BM1217" s="14"/>
      <c r="BN1217" s="104"/>
      <c r="BO1217" s="104"/>
    </row>
    <row r="1218" spans="62:67" ht="18.75" x14ac:dyDescent="0.25">
      <c r="BJ1218" s="12"/>
      <c r="BK1218" s="13"/>
      <c r="BM1218" s="14"/>
      <c r="BN1218" s="104"/>
      <c r="BO1218" s="104"/>
    </row>
    <row r="1219" spans="62:67" ht="18.75" x14ac:dyDescent="0.25">
      <c r="BJ1219" s="12"/>
      <c r="BK1219" s="13"/>
      <c r="BM1219" s="14"/>
      <c r="BN1219" s="104"/>
      <c r="BO1219" s="104"/>
    </row>
    <row r="1220" spans="62:67" ht="18.75" x14ac:dyDescent="0.25">
      <c r="BJ1220" s="12"/>
      <c r="BK1220" s="13"/>
      <c r="BM1220" s="14"/>
      <c r="BN1220" s="104"/>
      <c r="BO1220" s="104"/>
    </row>
    <row r="1221" spans="62:67" ht="18.75" x14ac:dyDescent="0.25">
      <c r="BJ1221" s="12"/>
      <c r="BK1221" s="13"/>
      <c r="BM1221" s="14"/>
      <c r="BN1221" s="104"/>
      <c r="BO1221" s="104"/>
    </row>
    <row r="1222" spans="62:67" ht="18.75" x14ac:dyDescent="0.25">
      <c r="BJ1222" s="12"/>
      <c r="BK1222" s="13"/>
      <c r="BM1222" s="14"/>
      <c r="BN1222" s="104"/>
      <c r="BO1222" s="104"/>
    </row>
    <row r="1223" spans="62:67" ht="18.75" x14ac:dyDescent="0.25">
      <c r="BJ1223" s="12"/>
      <c r="BK1223" s="13"/>
      <c r="BM1223" s="14"/>
      <c r="BN1223" s="104"/>
      <c r="BO1223" s="104"/>
    </row>
    <row r="1224" spans="62:67" ht="18.75" x14ac:dyDescent="0.25">
      <c r="BJ1224" s="12"/>
      <c r="BK1224" s="13"/>
      <c r="BM1224" s="14"/>
      <c r="BN1224" s="104"/>
      <c r="BO1224" s="104"/>
    </row>
    <row r="1225" spans="62:67" ht="18.75" x14ac:dyDescent="0.25">
      <c r="BJ1225" s="12"/>
      <c r="BK1225" s="13"/>
      <c r="BM1225" s="14"/>
      <c r="BN1225" s="104"/>
      <c r="BO1225" s="104"/>
    </row>
    <row r="1226" spans="62:67" ht="18.75" x14ac:dyDescent="0.25">
      <c r="BJ1226" s="12"/>
      <c r="BK1226" s="13"/>
      <c r="BM1226" s="14"/>
      <c r="BN1226" s="104"/>
      <c r="BO1226" s="104"/>
    </row>
    <row r="1227" spans="62:67" ht="18.75" x14ac:dyDescent="0.25">
      <c r="BJ1227" s="12"/>
      <c r="BK1227" s="13"/>
      <c r="BM1227" s="14"/>
      <c r="BN1227" s="104"/>
      <c r="BO1227" s="104"/>
    </row>
    <row r="1228" spans="62:67" ht="18.75" x14ac:dyDescent="0.25">
      <c r="BJ1228" s="12"/>
      <c r="BK1228" s="13"/>
      <c r="BM1228" s="14"/>
      <c r="BN1228" s="104"/>
      <c r="BO1228" s="104"/>
    </row>
    <row r="1229" spans="62:67" ht="18.75" x14ac:dyDescent="0.25">
      <c r="BJ1229" s="12"/>
      <c r="BK1229" s="13"/>
      <c r="BM1229" s="14"/>
      <c r="BN1229" s="104"/>
      <c r="BO1229" s="104"/>
    </row>
    <row r="1230" spans="62:67" ht="18.75" x14ac:dyDescent="0.25">
      <c r="BJ1230" s="12"/>
      <c r="BK1230" s="13"/>
      <c r="BM1230" s="14"/>
      <c r="BN1230" s="104"/>
      <c r="BO1230" s="104"/>
    </row>
    <row r="1231" spans="62:67" ht="18.75" x14ac:dyDescent="0.25">
      <c r="BJ1231" s="12"/>
      <c r="BK1231" s="13"/>
      <c r="BM1231" s="14"/>
      <c r="BN1231" s="104"/>
      <c r="BO1231" s="104"/>
    </row>
    <row r="1232" spans="62:67" ht="18.75" x14ac:dyDescent="0.25">
      <c r="BJ1232" s="12"/>
      <c r="BK1232" s="13"/>
      <c r="BM1232" s="14"/>
      <c r="BN1232" s="104"/>
      <c r="BO1232" s="104"/>
    </row>
    <row r="1233" spans="62:67" ht="18.75" x14ac:dyDescent="0.25">
      <c r="BJ1233" s="12"/>
      <c r="BK1233" s="13"/>
      <c r="BM1233" s="14"/>
      <c r="BN1233" s="104"/>
      <c r="BO1233" s="104"/>
    </row>
    <row r="1234" spans="62:67" ht="18.75" x14ac:dyDescent="0.25">
      <c r="BJ1234" s="12"/>
      <c r="BK1234" s="13"/>
      <c r="BM1234" s="14"/>
      <c r="BN1234" s="104"/>
      <c r="BO1234" s="104"/>
    </row>
    <row r="1235" spans="62:67" ht="18.75" x14ac:dyDescent="0.25">
      <c r="BJ1235" s="12"/>
      <c r="BK1235" s="13"/>
      <c r="BM1235" s="14"/>
      <c r="BN1235" s="104"/>
      <c r="BO1235" s="104"/>
    </row>
    <row r="1236" spans="62:67" ht="18.75" x14ac:dyDescent="0.25">
      <c r="BJ1236" s="12"/>
      <c r="BK1236" s="13"/>
      <c r="BM1236" s="14"/>
      <c r="BN1236" s="104"/>
      <c r="BO1236" s="104"/>
    </row>
    <row r="1237" spans="62:67" ht="18.75" x14ac:dyDescent="0.25">
      <c r="BJ1237" s="12"/>
      <c r="BK1237" s="13"/>
      <c r="BM1237" s="14"/>
      <c r="BN1237" s="104"/>
      <c r="BO1237" s="104"/>
    </row>
    <row r="1238" spans="62:67" ht="18.75" x14ac:dyDescent="0.25">
      <c r="BJ1238" s="12"/>
      <c r="BK1238" s="13"/>
      <c r="BM1238" s="14"/>
      <c r="BN1238" s="104"/>
      <c r="BO1238" s="104"/>
    </row>
    <row r="1239" spans="62:67" ht="18.75" x14ac:dyDescent="0.25">
      <c r="BJ1239" s="12"/>
      <c r="BK1239" s="13"/>
      <c r="BM1239" s="14"/>
      <c r="BN1239" s="104"/>
      <c r="BO1239" s="104"/>
    </row>
    <row r="1240" spans="62:67" ht="18.75" x14ac:dyDescent="0.25">
      <c r="BJ1240" s="12"/>
      <c r="BK1240" s="13"/>
      <c r="BM1240" s="14"/>
      <c r="BN1240" s="104"/>
      <c r="BO1240" s="104"/>
    </row>
    <row r="1241" spans="62:67" ht="18.75" x14ac:dyDescent="0.25">
      <c r="BJ1241" s="12"/>
      <c r="BK1241" s="13"/>
      <c r="BM1241" s="14"/>
      <c r="BN1241" s="104"/>
      <c r="BO1241" s="104"/>
    </row>
    <row r="1242" spans="62:67" ht="18.75" x14ac:dyDescent="0.25">
      <c r="BJ1242" s="12"/>
      <c r="BK1242" s="13"/>
      <c r="BM1242" s="14"/>
      <c r="BN1242" s="104"/>
      <c r="BO1242" s="104"/>
    </row>
    <row r="1243" spans="62:67" ht="18.75" x14ac:dyDescent="0.25">
      <c r="BJ1243" s="12"/>
      <c r="BK1243" s="13"/>
      <c r="BM1243" s="14"/>
      <c r="BN1243" s="104"/>
      <c r="BO1243" s="104"/>
    </row>
    <row r="1244" spans="62:67" ht="18.75" x14ac:dyDescent="0.25">
      <c r="BJ1244" s="12"/>
      <c r="BK1244" s="13"/>
      <c r="BM1244" s="14"/>
      <c r="BN1244" s="104"/>
      <c r="BO1244" s="104"/>
    </row>
    <row r="1245" spans="62:67" ht="18.75" x14ac:dyDescent="0.25">
      <c r="BJ1245" s="12"/>
      <c r="BK1245" s="13"/>
      <c r="BM1245" s="14"/>
      <c r="BN1245" s="104"/>
      <c r="BO1245" s="104"/>
    </row>
    <row r="1246" spans="62:67" ht="18.75" x14ac:dyDescent="0.25">
      <c r="BJ1246" s="12"/>
      <c r="BK1246" s="13"/>
      <c r="BM1246" s="14"/>
      <c r="BN1246" s="104"/>
      <c r="BO1246" s="104"/>
    </row>
    <row r="1247" spans="62:67" ht="18.75" x14ac:dyDescent="0.25">
      <c r="BJ1247" s="12"/>
      <c r="BK1247" s="13"/>
      <c r="BM1247" s="14"/>
      <c r="BN1247" s="104"/>
      <c r="BO1247" s="104"/>
    </row>
    <row r="1248" spans="62:67" ht="18.75" x14ac:dyDescent="0.25">
      <c r="BJ1248" s="12"/>
      <c r="BK1248" s="13"/>
      <c r="BM1248" s="14"/>
      <c r="BN1248" s="104"/>
      <c r="BO1248" s="104"/>
    </row>
    <row r="1249" spans="62:67" ht="18.75" x14ac:dyDescent="0.25">
      <c r="BJ1249" s="12"/>
      <c r="BK1249" s="13"/>
      <c r="BM1249" s="14"/>
      <c r="BN1249" s="104"/>
      <c r="BO1249" s="104"/>
    </row>
    <row r="1250" spans="62:67" ht="18.75" x14ac:dyDescent="0.25">
      <c r="BJ1250" s="12"/>
      <c r="BK1250" s="13"/>
      <c r="BM1250" s="14"/>
      <c r="BN1250" s="104"/>
      <c r="BO1250" s="104"/>
    </row>
    <row r="1251" spans="62:67" ht="18.75" x14ac:dyDescent="0.25">
      <c r="BJ1251" s="12"/>
      <c r="BK1251" s="13"/>
      <c r="BM1251" s="14"/>
      <c r="BN1251" s="104"/>
      <c r="BO1251" s="104"/>
    </row>
    <row r="1252" spans="62:67" ht="18.75" x14ac:dyDescent="0.25">
      <c r="BJ1252" s="12"/>
      <c r="BK1252" s="13"/>
      <c r="BM1252" s="14"/>
      <c r="BN1252" s="104"/>
      <c r="BO1252" s="104"/>
    </row>
    <row r="1253" spans="62:67" ht="18.75" x14ac:dyDescent="0.25">
      <c r="BJ1253" s="12"/>
      <c r="BK1253" s="13"/>
      <c r="BM1253" s="14"/>
      <c r="BN1253" s="104"/>
      <c r="BO1253" s="104"/>
    </row>
    <row r="1254" spans="62:67" ht="18.75" x14ac:dyDescent="0.25">
      <c r="BJ1254" s="12"/>
      <c r="BK1254" s="13"/>
      <c r="BM1254" s="14"/>
      <c r="BN1254" s="104"/>
      <c r="BO1254" s="104"/>
    </row>
    <row r="1255" spans="62:67" ht="18.75" x14ac:dyDescent="0.25">
      <c r="BJ1255" s="12"/>
      <c r="BK1255" s="13"/>
      <c r="BM1255" s="14"/>
      <c r="BN1255" s="104"/>
      <c r="BO1255" s="104"/>
    </row>
    <row r="1256" spans="62:67" ht="18.75" x14ac:dyDescent="0.25">
      <c r="BJ1256" s="12"/>
      <c r="BK1256" s="13"/>
      <c r="BM1256" s="14"/>
      <c r="BN1256" s="104"/>
      <c r="BO1256" s="104"/>
    </row>
    <row r="1257" spans="62:67" ht="18.75" x14ac:dyDescent="0.25">
      <c r="BJ1257" s="12"/>
      <c r="BK1257" s="13"/>
      <c r="BM1257" s="14"/>
      <c r="BN1257" s="104"/>
      <c r="BO1257" s="104"/>
    </row>
    <row r="1258" spans="62:67" ht="18.75" x14ac:dyDescent="0.25">
      <c r="BJ1258" s="12"/>
      <c r="BK1258" s="13"/>
      <c r="BM1258" s="14"/>
      <c r="BN1258" s="104"/>
      <c r="BO1258" s="104"/>
    </row>
    <row r="1259" spans="62:67" ht="18.75" x14ac:dyDescent="0.25">
      <c r="BJ1259" s="12"/>
      <c r="BK1259" s="13"/>
      <c r="BM1259" s="14"/>
      <c r="BN1259" s="104"/>
      <c r="BO1259" s="104"/>
    </row>
    <row r="1260" spans="62:67" ht="18.75" x14ac:dyDescent="0.25">
      <c r="BJ1260" s="12"/>
      <c r="BK1260" s="13"/>
      <c r="BM1260" s="14"/>
      <c r="BN1260" s="104"/>
      <c r="BO1260" s="104"/>
    </row>
    <row r="1261" spans="62:67" ht="18.75" x14ac:dyDescent="0.25">
      <c r="BJ1261" s="12"/>
      <c r="BK1261" s="13"/>
      <c r="BM1261" s="14"/>
      <c r="BN1261" s="104"/>
      <c r="BO1261" s="104"/>
    </row>
    <row r="1262" spans="62:67" ht="18.75" x14ac:dyDescent="0.25">
      <c r="BJ1262" s="12"/>
      <c r="BK1262" s="13"/>
      <c r="BM1262" s="14"/>
      <c r="BN1262" s="104"/>
      <c r="BO1262" s="104"/>
    </row>
    <row r="1263" spans="62:67" ht="18.75" x14ac:dyDescent="0.25">
      <c r="BJ1263" s="12"/>
      <c r="BK1263" s="13"/>
      <c r="BM1263" s="14"/>
      <c r="BN1263" s="104"/>
      <c r="BO1263" s="104"/>
    </row>
    <row r="1264" spans="62:67" ht="18.75" x14ac:dyDescent="0.25">
      <c r="BJ1264" s="12"/>
      <c r="BK1264" s="13"/>
      <c r="BM1264" s="14"/>
      <c r="BN1264" s="104"/>
      <c r="BO1264" s="104"/>
    </row>
    <row r="1265" spans="62:67" ht="18.75" x14ac:dyDescent="0.25">
      <c r="BJ1265" s="12"/>
      <c r="BK1265" s="13"/>
      <c r="BM1265" s="14"/>
      <c r="BN1265" s="104"/>
      <c r="BO1265" s="104"/>
    </row>
    <row r="1266" spans="62:67" ht="18.75" x14ac:dyDescent="0.25">
      <c r="BJ1266" s="12"/>
      <c r="BK1266" s="13"/>
      <c r="BM1266" s="14"/>
      <c r="BN1266" s="104"/>
      <c r="BO1266" s="104"/>
    </row>
    <row r="1267" spans="62:67" ht="18.75" x14ac:dyDescent="0.25">
      <c r="BJ1267" s="12"/>
      <c r="BK1267" s="13"/>
      <c r="BM1267" s="14"/>
      <c r="BN1267" s="104"/>
      <c r="BO1267" s="104"/>
    </row>
    <row r="1268" spans="62:67" ht="18.75" x14ac:dyDescent="0.25">
      <c r="BJ1268" s="12"/>
      <c r="BK1268" s="13"/>
      <c r="BM1268" s="14"/>
      <c r="BN1268" s="104"/>
      <c r="BO1268" s="104"/>
    </row>
    <row r="1269" spans="62:67" ht="18.75" x14ac:dyDescent="0.25">
      <c r="BJ1269" s="12"/>
      <c r="BK1269" s="13"/>
      <c r="BM1269" s="14"/>
      <c r="BN1269" s="104"/>
      <c r="BO1269" s="104"/>
    </row>
    <row r="1270" spans="62:67" ht="18.75" x14ac:dyDescent="0.25">
      <c r="BJ1270" s="12"/>
      <c r="BK1270" s="13"/>
      <c r="BM1270" s="14"/>
      <c r="BN1270" s="104"/>
      <c r="BO1270" s="104"/>
    </row>
    <row r="1271" spans="62:67" ht="18.75" x14ac:dyDescent="0.25">
      <c r="BJ1271" s="12"/>
      <c r="BK1271" s="13"/>
      <c r="BM1271" s="14"/>
      <c r="BN1271" s="104"/>
      <c r="BO1271" s="104"/>
    </row>
    <row r="1272" spans="62:67" ht="18.75" x14ac:dyDescent="0.25">
      <c r="BJ1272" s="12"/>
      <c r="BK1272" s="13"/>
      <c r="BM1272" s="14"/>
      <c r="BN1272" s="104"/>
      <c r="BO1272" s="104"/>
    </row>
    <row r="1273" spans="62:67" ht="18.75" x14ac:dyDescent="0.25">
      <c r="BJ1273" s="12"/>
      <c r="BK1273" s="13"/>
      <c r="BM1273" s="14"/>
      <c r="BN1273" s="104"/>
      <c r="BO1273" s="104"/>
    </row>
    <row r="1274" spans="62:67" ht="18.75" x14ac:dyDescent="0.25">
      <c r="BJ1274" s="12"/>
      <c r="BK1274" s="13"/>
      <c r="BM1274" s="14"/>
      <c r="BN1274" s="104"/>
      <c r="BO1274" s="104"/>
    </row>
    <row r="1275" spans="62:67" ht="18.75" x14ac:dyDescent="0.25">
      <c r="BJ1275" s="12"/>
      <c r="BK1275" s="13"/>
      <c r="BM1275" s="14"/>
      <c r="BN1275" s="104"/>
      <c r="BO1275" s="104"/>
    </row>
    <row r="1276" spans="62:67" ht="18.75" x14ac:dyDescent="0.25">
      <c r="BJ1276" s="12"/>
      <c r="BK1276" s="13"/>
      <c r="BM1276" s="14"/>
      <c r="BN1276" s="104"/>
      <c r="BO1276" s="104"/>
    </row>
    <row r="1277" spans="62:67" ht="18.75" x14ac:dyDescent="0.25">
      <c r="BJ1277" s="12"/>
      <c r="BK1277" s="13"/>
      <c r="BM1277" s="14"/>
      <c r="BN1277" s="104"/>
      <c r="BO1277" s="104"/>
    </row>
    <row r="1278" spans="62:67" ht="18.75" x14ac:dyDescent="0.25">
      <c r="BJ1278" s="12"/>
      <c r="BK1278" s="13"/>
      <c r="BM1278" s="14"/>
      <c r="BN1278" s="104"/>
      <c r="BO1278" s="104"/>
    </row>
    <row r="1279" spans="62:67" ht="18.75" x14ac:dyDescent="0.25">
      <c r="BJ1279" s="12"/>
      <c r="BK1279" s="13"/>
      <c r="BM1279" s="14"/>
      <c r="BN1279" s="104"/>
      <c r="BO1279" s="104"/>
    </row>
    <row r="1280" spans="62:67" ht="18.75" x14ac:dyDescent="0.25">
      <c r="BJ1280" s="12"/>
      <c r="BK1280" s="13"/>
      <c r="BM1280" s="14"/>
      <c r="BN1280" s="104"/>
      <c r="BO1280" s="104"/>
    </row>
    <row r="1281" spans="62:67" ht="18.75" x14ac:dyDescent="0.25">
      <c r="BJ1281" s="12"/>
      <c r="BK1281" s="13"/>
      <c r="BM1281" s="14"/>
      <c r="BN1281" s="104"/>
      <c r="BO1281" s="104"/>
    </row>
    <row r="1282" spans="62:67" ht="18.75" x14ac:dyDescent="0.25">
      <c r="BJ1282" s="12"/>
      <c r="BK1282" s="13"/>
      <c r="BM1282" s="14"/>
      <c r="BN1282" s="104"/>
      <c r="BO1282" s="104"/>
    </row>
    <row r="1283" spans="62:67" ht="18.75" x14ac:dyDescent="0.25">
      <c r="BJ1283" s="12"/>
      <c r="BK1283" s="13"/>
      <c r="BM1283" s="14"/>
      <c r="BN1283" s="104"/>
      <c r="BO1283" s="104"/>
    </row>
    <row r="1284" spans="62:67" ht="18.75" x14ac:dyDescent="0.25">
      <c r="BJ1284" s="12"/>
      <c r="BK1284" s="13"/>
      <c r="BM1284" s="14"/>
      <c r="BN1284" s="104"/>
      <c r="BO1284" s="104"/>
    </row>
    <row r="1285" spans="62:67" ht="18.75" x14ac:dyDescent="0.25">
      <c r="BJ1285" s="12"/>
      <c r="BK1285" s="13"/>
      <c r="BM1285" s="14"/>
      <c r="BN1285" s="104"/>
      <c r="BO1285" s="104"/>
    </row>
    <row r="1286" spans="62:67" ht="18.75" x14ac:dyDescent="0.25">
      <c r="BJ1286" s="12"/>
      <c r="BK1286" s="13"/>
      <c r="BM1286" s="14"/>
      <c r="BN1286" s="104"/>
      <c r="BO1286" s="104"/>
    </row>
    <row r="1287" spans="62:67" ht="18.75" x14ac:dyDescent="0.25">
      <c r="BJ1287" s="12"/>
      <c r="BK1287" s="13"/>
      <c r="BM1287" s="14"/>
      <c r="BN1287" s="104"/>
      <c r="BO1287" s="104"/>
    </row>
    <row r="1288" spans="62:67" ht="18.75" x14ac:dyDescent="0.25">
      <c r="BJ1288" s="12"/>
      <c r="BK1288" s="13"/>
      <c r="BM1288" s="14"/>
      <c r="BN1288" s="104"/>
      <c r="BO1288" s="104"/>
    </row>
    <row r="1289" spans="62:67" ht="18.75" x14ac:dyDescent="0.25">
      <c r="BJ1289" s="12"/>
      <c r="BK1289" s="13"/>
      <c r="BM1289" s="14"/>
      <c r="BN1289" s="104"/>
      <c r="BO1289" s="104"/>
    </row>
    <row r="1290" spans="62:67" ht="18.75" x14ac:dyDescent="0.25">
      <c r="BJ1290" s="12"/>
      <c r="BK1290" s="13"/>
      <c r="BM1290" s="14"/>
      <c r="BN1290" s="104"/>
      <c r="BO1290" s="104"/>
    </row>
    <row r="1291" spans="62:67" ht="18.75" x14ac:dyDescent="0.25">
      <c r="BJ1291" s="12"/>
      <c r="BK1291" s="13"/>
      <c r="BM1291" s="14"/>
      <c r="BN1291" s="104"/>
      <c r="BO1291" s="104"/>
    </row>
    <row r="1292" spans="62:67" ht="18.75" x14ac:dyDescent="0.25">
      <c r="BJ1292" s="12"/>
      <c r="BK1292" s="13"/>
      <c r="BM1292" s="14"/>
      <c r="BN1292" s="104"/>
      <c r="BO1292" s="104"/>
    </row>
    <row r="1293" spans="62:67" ht="18.75" x14ac:dyDescent="0.25">
      <c r="BJ1293" s="12"/>
      <c r="BK1293" s="13"/>
      <c r="BM1293" s="14"/>
      <c r="BN1293" s="104"/>
      <c r="BO1293" s="104"/>
    </row>
    <row r="1294" spans="62:67" ht="18.75" x14ac:dyDescent="0.25">
      <c r="BJ1294" s="12"/>
      <c r="BK1294" s="13"/>
      <c r="BM1294" s="14"/>
      <c r="BN1294" s="104"/>
      <c r="BO1294" s="104"/>
    </row>
    <row r="1295" spans="62:67" ht="18.75" x14ac:dyDescent="0.25">
      <c r="BJ1295" s="12"/>
      <c r="BK1295" s="13"/>
      <c r="BM1295" s="14"/>
      <c r="BN1295" s="104"/>
      <c r="BO1295" s="104"/>
    </row>
    <row r="1296" spans="62:67" ht="18.75" x14ac:dyDescent="0.25">
      <c r="BJ1296" s="12"/>
      <c r="BK1296" s="13"/>
      <c r="BM1296" s="14"/>
      <c r="BN1296" s="104"/>
      <c r="BO1296" s="104"/>
    </row>
    <row r="1297" spans="62:67" ht="18.75" x14ac:dyDescent="0.25">
      <c r="BJ1297" s="12"/>
      <c r="BK1297" s="13"/>
      <c r="BM1297" s="14"/>
      <c r="BN1297" s="104"/>
      <c r="BO1297" s="104"/>
    </row>
    <row r="1298" spans="62:67" ht="18.75" x14ac:dyDescent="0.25">
      <c r="BJ1298" s="12"/>
      <c r="BK1298" s="13"/>
      <c r="BM1298" s="14"/>
      <c r="BN1298" s="104"/>
      <c r="BO1298" s="104"/>
    </row>
    <row r="1299" spans="62:67" ht="18.75" x14ac:dyDescent="0.25">
      <c r="BJ1299" s="12"/>
      <c r="BK1299" s="13"/>
      <c r="BM1299" s="14"/>
      <c r="BN1299" s="104"/>
      <c r="BO1299" s="104"/>
    </row>
    <row r="1300" spans="62:67" ht="18.75" x14ac:dyDescent="0.25">
      <c r="BJ1300" s="12"/>
      <c r="BK1300" s="13"/>
      <c r="BM1300" s="14"/>
      <c r="BN1300" s="104"/>
      <c r="BO1300" s="104"/>
    </row>
    <row r="1301" spans="62:67" ht="18.75" x14ac:dyDescent="0.25">
      <c r="BJ1301" s="12"/>
      <c r="BK1301" s="13"/>
      <c r="BM1301" s="14"/>
      <c r="BN1301" s="104"/>
      <c r="BO1301" s="104"/>
    </row>
    <row r="1302" spans="62:67" ht="18.75" x14ac:dyDescent="0.25">
      <c r="BJ1302" s="12"/>
      <c r="BK1302" s="13"/>
      <c r="BM1302" s="14"/>
      <c r="BN1302" s="104"/>
      <c r="BO1302" s="104"/>
    </row>
    <row r="1303" spans="62:67" ht="18.75" x14ac:dyDescent="0.25">
      <c r="BJ1303" s="12"/>
      <c r="BK1303" s="13"/>
      <c r="BM1303" s="14"/>
      <c r="BN1303" s="104"/>
      <c r="BO1303" s="104"/>
    </row>
    <row r="1304" spans="62:67" ht="18.75" x14ac:dyDescent="0.25">
      <c r="BJ1304" s="12"/>
      <c r="BK1304" s="13"/>
      <c r="BM1304" s="14"/>
      <c r="BN1304" s="104"/>
      <c r="BO1304" s="104"/>
    </row>
    <row r="1305" spans="62:67" ht="18.75" x14ac:dyDescent="0.25">
      <c r="BJ1305" s="12"/>
      <c r="BK1305" s="13"/>
      <c r="BM1305" s="14"/>
      <c r="BN1305" s="104"/>
      <c r="BO1305" s="104"/>
    </row>
    <row r="1306" spans="62:67" ht="18.75" x14ac:dyDescent="0.25">
      <c r="BJ1306" s="12"/>
      <c r="BK1306" s="13"/>
      <c r="BM1306" s="14"/>
      <c r="BN1306" s="104"/>
      <c r="BO1306" s="104"/>
    </row>
    <row r="1307" spans="62:67" ht="18.75" x14ac:dyDescent="0.25">
      <c r="BJ1307" s="12"/>
      <c r="BK1307" s="13"/>
      <c r="BM1307" s="14"/>
      <c r="BN1307" s="104"/>
      <c r="BO1307" s="104"/>
    </row>
    <row r="1308" spans="62:67" ht="18.75" x14ac:dyDescent="0.25">
      <c r="BJ1308" s="12"/>
      <c r="BK1308" s="13"/>
      <c r="BM1308" s="14"/>
      <c r="BN1308" s="104"/>
      <c r="BO1308" s="104"/>
    </row>
    <row r="1309" spans="62:67" ht="18.75" x14ac:dyDescent="0.25">
      <c r="BJ1309" s="12"/>
      <c r="BK1309" s="13"/>
      <c r="BM1309" s="14"/>
      <c r="BN1309" s="104"/>
      <c r="BO1309" s="104"/>
    </row>
    <row r="1310" spans="62:67" ht="18.75" x14ac:dyDescent="0.25">
      <c r="BJ1310" s="12"/>
      <c r="BK1310" s="13"/>
      <c r="BM1310" s="14"/>
      <c r="BN1310" s="104"/>
      <c r="BO1310" s="104"/>
    </row>
    <row r="1311" spans="62:67" ht="18.75" x14ac:dyDescent="0.25">
      <c r="BJ1311" s="12"/>
      <c r="BK1311" s="13"/>
      <c r="BM1311" s="14"/>
      <c r="BN1311" s="104"/>
      <c r="BO1311" s="104"/>
    </row>
    <row r="1312" spans="62:67" ht="18.75" x14ac:dyDescent="0.25">
      <c r="BJ1312" s="12"/>
      <c r="BK1312" s="13"/>
      <c r="BM1312" s="14"/>
      <c r="BN1312" s="104"/>
      <c r="BO1312" s="104"/>
    </row>
    <row r="1313" spans="62:67" ht="18.75" x14ac:dyDescent="0.25">
      <c r="BJ1313" s="12"/>
      <c r="BK1313" s="13"/>
      <c r="BM1313" s="14"/>
      <c r="BN1313" s="104"/>
      <c r="BO1313" s="104"/>
    </row>
    <row r="1314" spans="62:67" ht="18.75" x14ac:dyDescent="0.25">
      <c r="BJ1314" s="12"/>
      <c r="BK1314" s="13"/>
      <c r="BM1314" s="14"/>
      <c r="BN1314" s="104"/>
      <c r="BO1314" s="104"/>
    </row>
    <row r="1315" spans="62:67" ht="18.75" x14ac:dyDescent="0.25">
      <c r="BJ1315" s="12"/>
      <c r="BK1315" s="13"/>
      <c r="BM1315" s="14"/>
      <c r="BN1315" s="104"/>
      <c r="BO1315" s="104"/>
    </row>
    <row r="1316" spans="62:67" ht="18.75" x14ac:dyDescent="0.25">
      <c r="BJ1316" s="12"/>
      <c r="BK1316" s="13"/>
      <c r="BM1316" s="14"/>
      <c r="BN1316" s="104"/>
      <c r="BO1316" s="104"/>
    </row>
    <row r="1317" spans="62:67" ht="18.75" x14ac:dyDescent="0.25">
      <c r="BJ1317" s="12"/>
      <c r="BK1317" s="13"/>
      <c r="BM1317" s="14"/>
      <c r="BN1317" s="104"/>
      <c r="BO1317" s="104"/>
    </row>
    <row r="1318" spans="62:67" ht="18.75" x14ac:dyDescent="0.25">
      <c r="BJ1318" s="12"/>
      <c r="BK1318" s="13"/>
      <c r="BM1318" s="14"/>
      <c r="BN1318" s="104"/>
      <c r="BO1318" s="104"/>
    </row>
    <row r="1319" spans="62:67" ht="18.75" x14ac:dyDescent="0.25">
      <c r="BJ1319" s="12"/>
      <c r="BK1319" s="13"/>
      <c r="BM1319" s="14"/>
      <c r="BN1319" s="104"/>
      <c r="BO1319" s="104"/>
    </row>
    <row r="1320" spans="62:67" ht="18.75" x14ac:dyDescent="0.25">
      <c r="BJ1320" s="12"/>
      <c r="BK1320" s="13"/>
      <c r="BM1320" s="14"/>
      <c r="BN1320" s="104"/>
      <c r="BO1320" s="104"/>
    </row>
    <row r="1321" spans="62:67" ht="18.75" x14ac:dyDescent="0.25">
      <c r="BJ1321" s="12"/>
      <c r="BK1321" s="13"/>
      <c r="BM1321" s="14"/>
      <c r="BN1321" s="104"/>
      <c r="BO1321" s="104"/>
    </row>
    <row r="1322" spans="62:67" ht="18.75" x14ac:dyDescent="0.25">
      <c r="BJ1322" s="12"/>
      <c r="BK1322" s="13"/>
      <c r="BM1322" s="14"/>
      <c r="BN1322" s="104"/>
      <c r="BO1322" s="104"/>
    </row>
    <row r="1323" spans="62:67" ht="18.75" x14ac:dyDescent="0.25">
      <c r="BJ1323" s="12"/>
      <c r="BK1323" s="13"/>
      <c r="BM1323" s="14"/>
      <c r="BN1323" s="104"/>
      <c r="BO1323" s="104"/>
    </row>
    <row r="1324" spans="62:67" ht="18.75" x14ac:dyDescent="0.25">
      <c r="BJ1324" s="12"/>
      <c r="BK1324" s="13"/>
      <c r="BM1324" s="14"/>
      <c r="BN1324" s="104"/>
      <c r="BO1324" s="104"/>
    </row>
    <row r="1325" spans="62:67" ht="18.75" x14ac:dyDescent="0.25">
      <c r="BJ1325" s="12"/>
      <c r="BK1325" s="13"/>
      <c r="BM1325" s="14"/>
      <c r="BN1325" s="104"/>
      <c r="BO1325" s="104"/>
    </row>
    <row r="1326" spans="62:67" ht="18.75" x14ac:dyDescent="0.25">
      <c r="BJ1326" s="12"/>
      <c r="BK1326" s="13"/>
      <c r="BM1326" s="14"/>
      <c r="BN1326" s="104"/>
      <c r="BO1326" s="104"/>
    </row>
    <row r="1327" spans="62:67" ht="18.75" x14ac:dyDescent="0.25">
      <c r="BJ1327" s="12"/>
      <c r="BK1327" s="13"/>
      <c r="BM1327" s="14"/>
      <c r="BN1327" s="104"/>
      <c r="BO1327" s="104"/>
    </row>
    <row r="1328" spans="62:67" ht="18.75" x14ac:dyDescent="0.25">
      <c r="BJ1328" s="12"/>
      <c r="BK1328" s="13"/>
      <c r="BM1328" s="14"/>
      <c r="BN1328" s="104"/>
      <c r="BO1328" s="104"/>
    </row>
    <row r="1329" spans="62:67" ht="18.75" x14ac:dyDescent="0.25">
      <c r="BJ1329" s="12"/>
      <c r="BK1329" s="13"/>
      <c r="BM1329" s="14"/>
      <c r="BN1329" s="104"/>
      <c r="BO1329" s="104"/>
    </row>
    <row r="1330" spans="62:67" ht="18.75" x14ac:dyDescent="0.25">
      <c r="BJ1330" s="12"/>
      <c r="BK1330" s="13"/>
      <c r="BM1330" s="14"/>
      <c r="BN1330" s="104"/>
      <c r="BO1330" s="104"/>
    </row>
    <row r="1331" spans="62:67" ht="18.75" x14ac:dyDescent="0.25">
      <c r="BJ1331" s="12"/>
      <c r="BK1331" s="13"/>
      <c r="BM1331" s="14"/>
      <c r="BN1331" s="104"/>
      <c r="BO1331" s="104"/>
    </row>
    <row r="1332" spans="62:67" ht="18.75" x14ac:dyDescent="0.25">
      <c r="BJ1332" s="12"/>
      <c r="BK1332" s="13"/>
      <c r="BM1332" s="14"/>
      <c r="BN1332" s="104"/>
      <c r="BO1332" s="104"/>
    </row>
    <row r="1333" spans="62:67" ht="18.75" x14ac:dyDescent="0.25">
      <c r="BJ1333" s="12"/>
      <c r="BK1333" s="13"/>
      <c r="BM1333" s="14"/>
      <c r="BN1333" s="104"/>
      <c r="BO1333" s="104"/>
    </row>
    <row r="1334" spans="62:67" ht="18.75" x14ac:dyDescent="0.25">
      <c r="BJ1334" s="12"/>
      <c r="BK1334" s="13"/>
      <c r="BM1334" s="14"/>
      <c r="BN1334" s="104"/>
      <c r="BO1334" s="104"/>
    </row>
    <row r="1335" spans="62:67" ht="18.75" x14ac:dyDescent="0.25">
      <c r="BJ1335" s="12"/>
      <c r="BK1335" s="13"/>
      <c r="BM1335" s="14"/>
      <c r="BN1335" s="104"/>
      <c r="BO1335" s="104"/>
    </row>
    <row r="1336" spans="62:67" ht="18.75" x14ac:dyDescent="0.25">
      <c r="BJ1336" s="12"/>
      <c r="BK1336" s="13"/>
      <c r="BM1336" s="14"/>
      <c r="BN1336" s="104"/>
      <c r="BO1336" s="104"/>
    </row>
    <row r="1337" spans="62:67" ht="18.75" x14ac:dyDescent="0.25">
      <c r="BJ1337" s="12"/>
      <c r="BK1337" s="13"/>
      <c r="BM1337" s="14"/>
      <c r="BN1337" s="104"/>
      <c r="BO1337" s="104"/>
    </row>
    <row r="1338" spans="62:67" ht="18.75" x14ac:dyDescent="0.25">
      <c r="BJ1338" s="12"/>
      <c r="BK1338" s="13"/>
      <c r="BM1338" s="14"/>
    </row>
    <row r="1339" spans="62:67" ht="18.75" x14ac:dyDescent="0.25">
      <c r="BJ1339" s="12"/>
      <c r="BK1339" s="13"/>
      <c r="BM1339" s="14"/>
    </row>
    <row r="1340" spans="62:67" ht="18.75" x14ac:dyDescent="0.25">
      <c r="BJ1340" s="12"/>
      <c r="BK1340" s="13"/>
      <c r="BM1340" s="14"/>
    </row>
    <row r="1341" spans="62:67" ht="18.75" x14ac:dyDescent="0.25">
      <c r="BJ1341" s="12"/>
      <c r="BK1341" s="13"/>
      <c r="BM1341" s="14"/>
    </row>
    <row r="1342" spans="62:67" ht="18.75" x14ac:dyDescent="0.25">
      <c r="BJ1342" s="12"/>
      <c r="BK1342" s="13"/>
      <c r="BM1342" s="14"/>
    </row>
    <row r="1343" spans="62:67" ht="18.75" x14ac:dyDescent="0.25">
      <c r="BJ1343" s="12"/>
      <c r="BK1343" s="13"/>
      <c r="BM1343" s="14"/>
    </row>
    <row r="1344" spans="62:67" ht="18.75" x14ac:dyDescent="0.25">
      <c r="BJ1344" s="12"/>
      <c r="BK1344" s="13"/>
      <c r="BM1344" s="14"/>
    </row>
    <row r="1345" spans="62:65" ht="18.75" x14ac:dyDescent="0.25">
      <c r="BJ1345" s="12"/>
      <c r="BK1345" s="13"/>
      <c r="BM1345" s="14"/>
    </row>
    <row r="1346" spans="62:65" ht="18.75" x14ac:dyDescent="0.25">
      <c r="BJ1346" s="12"/>
      <c r="BK1346" s="13"/>
      <c r="BM1346" s="14"/>
    </row>
    <row r="1347" spans="62:65" ht="18.75" x14ac:dyDescent="0.25">
      <c r="BJ1347" s="12"/>
      <c r="BK1347" s="13"/>
      <c r="BM1347" s="14"/>
    </row>
    <row r="1348" spans="62:65" ht="18.75" x14ac:dyDescent="0.25">
      <c r="BJ1348" s="12"/>
      <c r="BK1348" s="13"/>
      <c r="BM1348" s="14"/>
    </row>
    <row r="1349" spans="62:65" ht="18.75" x14ac:dyDescent="0.25">
      <c r="BJ1349" s="12"/>
      <c r="BK1349" s="13"/>
      <c r="BM1349" s="14"/>
    </row>
    <row r="1350" spans="62:65" ht="18.75" x14ac:dyDescent="0.25">
      <c r="BJ1350" s="12"/>
      <c r="BK1350" s="13"/>
      <c r="BM1350" s="14"/>
    </row>
    <row r="1351" spans="62:65" ht="18.75" x14ac:dyDescent="0.25">
      <c r="BJ1351" s="12"/>
      <c r="BK1351" s="13"/>
      <c r="BM1351" s="14"/>
    </row>
    <row r="1352" spans="62:65" ht="18.75" x14ac:dyDescent="0.25">
      <c r="BJ1352" s="12"/>
      <c r="BK1352" s="13"/>
      <c r="BM1352" s="14"/>
    </row>
    <row r="1353" spans="62:65" ht="18.75" x14ac:dyDescent="0.25">
      <c r="BJ1353" s="12"/>
      <c r="BK1353" s="13"/>
      <c r="BM1353" s="14"/>
    </row>
    <row r="1354" spans="62:65" ht="18.75" x14ac:dyDescent="0.25">
      <c r="BJ1354" s="12"/>
      <c r="BK1354" s="13"/>
      <c r="BM1354" s="14"/>
    </row>
    <row r="1355" spans="62:65" ht="18.75" x14ac:dyDescent="0.25">
      <c r="BJ1355" s="12"/>
      <c r="BK1355" s="13"/>
      <c r="BM1355" s="14"/>
    </row>
    <row r="1356" spans="62:65" ht="18.75" x14ac:dyDescent="0.25">
      <c r="BJ1356" s="12"/>
      <c r="BK1356" s="13"/>
      <c r="BM1356" s="14"/>
    </row>
    <row r="1357" spans="62:65" ht="18.75" x14ac:dyDescent="0.25">
      <c r="BJ1357" s="12"/>
      <c r="BK1357" s="13"/>
      <c r="BM1357" s="14"/>
    </row>
    <row r="1358" spans="62:65" ht="18.75" x14ac:dyDescent="0.25">
      <c r="BJ1358" s="12"/>
      <c r="BK1358" s="13"/>
      <c r="BM1358" s="14"/>
    </row>
    <row r="1359" spans="62:65" ht="18.75" x14ac:dyDescent="0.25">
      <c r="BJ1359" s="12"/>
      <c r="BK1359" s="13"/>
      <c r="BM1359" s="14"/>
    </row>
    <row r="1360" spans="62:65" ht="18.75" x14ac:dyDescent="0.25">
      <c r="BJ1360" s="12"/>
      <c r="BK1360" s="13"/>
      <c r="BM1360" s="14"/>
    </row>
    <row r="1361" spans="62:65" ht="18.75" x14ac:dyDescent="0.25">
      <c r="BJ1361" s="12"/>
      <c r="BK1361" s="13"/>
      <c r="BM1361" s="14"/>
    </row>
    <row r="1362" spans="62:65" ht="18.75" x14ac:dyDescent="0.25">
      <c r="BJ1362" s="12"/>
      <c r="BK1362" s="13"/>
      <c r="BM1362" s="14"/>
    </row>
    <row r="1363" spans="62:65" ht="18.75" x14ac:dyDescent="0.25">
      <c r="BJ1363" s="12"/>
      <c r="BK1363" s="13"/>
      <c r="BM1363" s="14"/>
    </row>
    <row r="1364" spans="62:65" ht="18.75" x14ac:dyDescent="0.25">
      <c r="BJ1364" s="12"/>
      <c r="BK1364" s="13"/>
      <c r="BM1364" s="14"/>
    </row>
    <row r="1365" spans="62:65" ht="18.75" x14ac:dyDescent="0.25">
      <c r="BJ1365" s="12"/>
      <c r="BK1365" s="13"/>
      <c r="BM1365" s="14"/>
    </row>
    <row r="1366" spans="62:65" ht="18.75" x14ac:dyDescent="0.25">
      <c r="BJ1366" s="12"/>
      <c r="BK1366" s="13"/>
      <c r="BM1366" s="14"/>
    </row>
    <row r="1367" spans="62:65" ht="18.75" x14ac:dyDescent="0.25">
      <c r="BJ1367" s="12"/>
      <c r="BK1367" s="13"/>
      <c r="BM1367" s="14"/>
    </row>
    <row r="1368" spans="62:65" ht="18.75" x14ac:dyDescent="0.25">
      <c r="BJ1368" s="12"/>
      <c r="BK1368" s="13"/>
      <c r="BM1368" s="14"/>
    </row>
    <row r="1369" spans="62:65" ht="18.75" x14ac:dyDescent="0.25">
      <c r="BJ1369" s="12"/>
      <c r="BK1369" s="13"/>
      <c r="BM1369" s="14"/>
    </row>
    <row r="1370" spans="62:65" ht="18.75" x14ac:dyDescent="0.25">
      <c r="BJ1370" s="12"/>
      <c r="BK1370" s="13"/>
      <c r="BM1370" s="14"/>
    </row>
    <row r="1371" spans="62:65" ht="18.75" x14ac:dyDescent="0.25">
      <c r="BJ1371" s="12"/>
      <c r="BK1371" s="13"/>
      <c r="BM1371" s="14"/>
    </row>
    <row r="1372" spans="62:65" ht="18.75" x14ac:dyDescent="0.25">
      <c r="BJ1372" s="12"/>
      <c r="BK1372" s="13"/>
      <c r="BM1372" s="14"/>
    </row>
    <row r="1373" spans="62:65" ht="18.75" x14ac:dyDescent="0.25">
      <c r="BJ1373" s="12"/>
      <c r="BK1373" s="13"/>
      <c r="BM1373" s="14"/>
    </row>
    <row r="1374" spans="62:65" ht="18.75" x14ac:dyDescent="0.25">
      <c r="BJ1374" s="12"/>
      <c r="BK1374" s="13"/>
      <c r="BM1374" s="14"/>
    </row>
    <row r="1375" spans="62:65" ht="18.75" x14ac:dyDescent="0.25">
      <c r="BJ1375" s="12"/>
      <c r="BK1375" s="13"/>
      <c r="BM1375" s="14"/>
    </row>
    <row r="1376" spans="62:65" ht="18.75" x14ac:dyDescent="0.25">
      <c r="BJ1376" s="12"/>
      <c r="BK1376" s="13"/>
      <c r="BM1376" s="14"/>
    </row>
    <row r="1377" spans="62:65" ht="18.75" x14ac:dyDescent="0.25">
      <c r="BJ1377" s="12"/>
      <c r="BK1377" s="13"/>
      <c r="BM1377" s="14"/>
    </row>
    <row r="1378" spans="62:65" ht="18.75" x14ac:dyDescent="0.25">
      <c r="BJ1378" s="12"/>
      <c r="BK1378" s="13"/>
      <c r="BM1378" s="14"/>
    </row>
    <row r="1379" spans="62:65" ht="18.75" x14ac:dyDescent="0.25">
      <c r="BJ1379" s="12"/>
      <c r="BK1379" s="13"/>
      <c r="BM1379" s="14"/>
    </row>
    <row r="1380" spans="62:65" ht="18.75" x14ac:dyDescent="0.25">
      <c r="BJ1380" s="12"/>
      <c r="BK1380" s="13"/>
      <c r="BM1380" s="14"/>
    </row>
    <row r="1381" spans="62:65" ht="18.75" x14ac:dyDescent="0.25">
      <c r="BJ1381" s="12"/>
      <c r="BK1381" s="13"/>
      <c r="BM1381" s="14"/>
    </row>
    <row r="1382" spans="62:65" ht="18.75" x14ac:dyDescent="0.25">
      <c r="BJ1382" s="12"/>
      <c r="BK1382" s="13"/>
      <c r="BM1382" s="14"/>
    </row>
    <row r="1383" spans="62:65" ht="18.75" x14ac:dyDescent="0.25">
      <c r="BJ1383" s="12"/>
      <c r="BK1383" s="13"/>
      <c r="BM1383" s="14"/>
    </row>
    <row r="1384" spans="62:65" ht="18.75" x14ac:dyDescent="0.25">
      <c r="BJ1384" s="12"/>
      <c r="BK1384" s="13"/>
      <c r="BM1384" s="14"/>
    </row>
    <row r="1385" spans="62:65" ht="18.75" x14ac:dyDescent="0.25">
      <c r="BJ1385" s="12"/>
      <c r="BK1385" s="13"/>
      <c r="BM1385" s="14"/>
    </row>
    <row r="1386" spans="62:65" ht="18.75" x14ac:dyDescent="0.25">
      <c r="BJ1386" s="12"/>
      <c r="BK1386" s="13"/>
      <c r="BM1386" s="14"/>
    </row>
    <row r="1387" spans="62:65" ht="18.75" x14ac:dyDescent="0.25">
      <c r="BJ1387" s="12"/>
      <c r="BK1387" s="13"/>
      <c r="BM1387" s="14"/>
    </row>
    <row r="1388" spans="62:65" ht="18.75" x14ac:dyDescent="0.25">
      <c r="BJ1388" s="12"/>
      <c r="BK1388" s="13"/>
      <c r="BM1388" s="14"/>
    </row>
    <row r="1389" spans="62:65" ht="18.75" x14ac:dyDescent="0.25">
      <c r="BJ1389" s="12"/>
      <c r="BK1389" s="13"/>
      <c r="BM1389" s="14"/>
    </row>
    <row r="1390" spans="62:65" ht="18.75" x14ac:dyDescent="0.25">
      <c r="BJ1390" s="12"/>
      <c r="BK1390" s="13"/>
      <c r="BM1390" s="14"/>
    </row>
    <row r="1391" spans="62:65" ht="18.75" x14ac:dyDescent="0.25">
      <c r="BJ1391" s="12"/>
      <c r="BK1391" s="13"/>
      <c r="BM1391" s="14"/>
    </row>
    <row r="1392" spans="62:65" ht="18.75" x14ac:dyDescent="0.25">
      <c r="BJ1392" s="12"/>
      <c r="BK1392" s="13"/>
      <c r="BM1392" s="14"/>
    </row>
    <row r="1393" spans="62:65" ht="18.75" x14ac:dyDescent="0.25">
      <c r="BJ1393" s="12"/>
      <c r="BK1393" s="13"/>
      <c r="BM1393" s="14"/>
    </row>
    <row r="1394" spans="62:65" ht="18.75" x14ac:dyDescent="0.25">
      <c r="BJ1394" s="12"/>
      <c r="BK1394" s="13"/>
      <c r="BM1394" s="14"/>
    </row>
    <row r="1395" spans="62:65" ht="18.75" x14ac:dyDescent="0.25">
      <c r="BJ1395" s="12"/>
      <c r="BK1395" s="13"/>
      <c r="BM1395" s="14"/>
    </row>
    <row r="1396" spans="62:65" ht="18.75" x14ac:dyDescent="0.25">
      <c r="BJ1396" s="12"/>
      <c r="BK1396" s="13"/>
      <c r="BM1396" s="14"/>
    </row>
    <row r="1397" spans="62:65" ht="18.75" x14ac:dyDescent="0.25">
      <c r="BJ1397" s="12"/>
      <c r="BK1397" s="13"/>
      <c r="BM1397" s="14"/>
    </row>
    <row r="1398" spans="62:65" ht="18.75" x14ac:dyDescent="0.25">
      <c r="BJ1398" s="12"/>
      <c r="BK1398" s="13"/>
      <c r="BM1398" s="14"/>
    </row>
    <row r="1399" spans="62:65" ht="18.75" x14ac:dyDescent="0.25">
      <c r="BJ1399" s="12"/>
      <c r="BK1399" s="13"/>
      <c r="BM1399" s="14"/>
    </row>
    <row r="1400" spans="62:65" ht="18.75" x14ac:dyDescent="0.25">
      <c r="BJ1400" s="12"/>
      <c r="BK1400" s="13"/>
      <c r="BM1400" s="14"/>
    </row>
    <row r="1401" spans="62:65" ht="18.75" x14ac:dyDescent="0.25">
      <c r="BJ1401" s="12"/>
      <c r="BK1401" s="13"/>
      <c r="BM1401" s="14"/>
    </row>
    <row r="1402" spans="62:65" ht="18.75" x14ac:dyDescent="0.25">
      <c r="BJ1402" s="12"/>
      <c r="BK1402" s="13"/>
      <c r="BM1402" s="14"/>
    </row>
    <row r="1403" spans="62:65" ht="18.75" x14ac:dyDescent="0.25">
      <c r="BJ1403" s="12"/>
      <c r="BK1403" s="13"/>
      <c r="BM1403" s="14"/>
    </row>
    <row r="1404" spans="62:65" ht="18.75" x14ac:dyDescent="0.25">
      <c r="BJ1404" s="12"/>
      <c r="BK1404" s="13"/>
      <c r="BM1404" s="14"/>
    </row>
    <row r="1405" spans="62:65" ht="18.75" x14ac:dyDescent="0.25">
      <c r="BJ1405" s="12"/>
      <c r="BK1405" s="13"/>
      <c r="BM1405" s="14"/>
    </row>
    <row r="1406" spans="62:65" ht="18.75" x14ac:dyDescent="0.25">
      <c r="BJ1406" s="12"/>
      <c r="BK1406" s="13"/>
      <c r="BM1406" s="14"/>
    </row>
    <row r="1407" spans="62:65" ht="18.75" x14ac:dyDescent="0.25">
      <c r="BJ1407" s="12"/>
      <c r="BK1407" s="13"/>
      <c r="BM1407" s="14"/>
    </row>
    <row r="1408" spans="62:65" ht="18.75" x14ac:dyDescent="0.25">
      <c r="BJ1408" s="12"/>
      <c r="BK1408" s="13"/>
      <c r="BM1408" s="14"/>
    </row>
    <row r="1409" spans="62:65" ht="18.75" x14ac:dyDescent="0.25">
      <c r="BJ1409" s="12"/>
      <c r="BK1409" s="13"/>
      <c r="BM1409" s="14"/>
    </row>
    <row r="1410" spans="62:65" ht="18.75" x14ac:dyDescent="0.25">
      <c r="BJ1410" s="12"/>
      <c r="BK1410" s="13"/>
      <c r="BM1410" s="14"/>
    </row>
    <row r="1411" spans="62:65" ht="18.75" x14ac:dyDescent="0.25">
      <c r="BJ1411" s="12"/>
      <c r="BK1411" s="13"/>
      <c r="BM1411" s="14"/>
    </row>
    <row r="1412" spans="62:65" ht="18.75" x14ac:dyDescent="0.25">
      <c r="BJ1412" s="12"/>
      <c r="BK1412" s="13"/>
      <c r="BM1412" s="14"/>
    </row>
    <row r="1413" spans="62:65" ht="18.75" x14ac:dyDescent="0.25">
      <c r="BJ1413" s="12"/>
      <c r="BK1413" s="13"/>
      <c r="BM1413" s="14"/>
    </row>
    <row r="1414" spans="62:65" ht="18.75" x14ac:dyDescent="0.25">
      <c r="BJ1414" s="12"/>
      <c r="BK1414" s="13"/>
      <c r="BM1414" s="14"/>
    </row>
    <row r="1415" spans="62:65" ht="18.75" x14ac:dyDescent="0.25">
      <c r="BJ1415" s="12"/>
      <c r="BK1415" s="13"/>
      <c r="BM1415" s="14"/>
    </row>
    <row r="1416" spans="62:65" ht="18.75" x14ac:dyDescent="0.25">
      <c r="BJ1416" s="12"/>
      <c r="BK1416" s="13"/>
      <c r="BM1416" s="14"/>
    </row>
    <row r="1417" spans="62:65" ht="18.75" x14ac:dyDescent="0.25">
      <c r="BJ1417" s="12"/>
      <c r="BK1417" s="13"/>
      <c r="BM1417" s="14"/>
    </row>
    <row r="1418" spans="62:65" ht="18.75" x14ac:dyDescent="0.25">
      <c r="BJ1418" s="12"/>
      <c r="BK1418" s="13"/>
      <c r="BM1418" s="14"/>
    </row>
    <row r="1419" spans="62:65" ht="18.75" x14ac:dyDescent="0.25">
      <c r="BJ1419" s="12"/>
      <c r="BK1419" s="13"/>
      <c r="BM1419" s="14"/>
    </row>
    <row r="1420" spans="62:65" ht="18.75" x14ac:dyDescent="0.25">
      <c r="BJ1420" s="12"/>
      <c r="BK1420" s="13"/>
      <c r="BM1420" s="14"/>
    </row>
    <row r="1421" spans="62:65" ht="18.75" x14ac:dyDescent="0.25">
      <c r="BJ1421" s="12"/>
      <c r="BK1421" s="13"/>
      <c r="BM1421" s="14"/>
    </row>
    <row r="1422" spans="62:65" ht="18.75" x14ac:dyDescent="0.25">
      <c r="BJ1422" s="12"/>
      <c r="BK1422" s="13"/>
      <c r="BM1422" s="14"/>
    </row>
    <row r="1423" spans="62:65" ht="18.75" x14ac:dyDescent="0.25">
      <c r="BJ1423" s="12"/>
      <c r="BK1423" s="13"/>
      <c r="BM1423" s="14"/>
    </row>
    <row r="1424" spans="62:65" ht="18.75" x14ac:dyDescent="0.25">
      <c r="BJ1424" s="12"/>
      <c r="BK1424" s="13"/>
      <c r="BM1424" s="14"/>
    </row>
    <row r="1425" spans="62:65" ht="18.75" x14ac:dyDescent="0.25">
      <c r="BJ1425" s="12"/>
      <c r="BK1425" s="13"/>
      <c r="BM1425" s="14"/>
    </row>
    <row r="1426" spans="62:65" ht="18.75" x14ac:dyDescent="0.25">
      <c r="BJ1426" s="12"/>
      <c r="BK1426" s="13"/>
      <c r="BM1426" s="14"/>
    </row>
    <row r="1427" spans="62:65" ht="18.75" x14ac:dyDescent="0.25">
      <c r="BJ1427" s="12"/>
      <c r="BK1427" s="13"/>
      <c r="BM1427" s="14"/>
    </row>
    <row r="1428" spans="62:65" ht="18.75" x14ac:dyDescent="0.25">
      <c r="BJ1428" s="12"/>
      <c r="BK1428" s="13"/>
      <c r="BM1428" s="14"/>
    </row>
    <row r="1429" spans="62:65" ht="18.75" x14ac:dyDescent="0.25">
      <c r="BJ1429" s="12"/>
      <c r="BK1429" s="13"/>
      <c r="BM1429" s="14"/>
    </row>
    <row r="1430" spans="62:65" ht="18.75" x14ac:dyDescent="0.25">
      <c r="BJ1430" s="12"/>
      <c r="BK1430" s="13"/>
      <c r="BM1430" s="14"/>
    </row>
    <row r="1431" spans="62:65" ht="18.75" x14ac:dyDescent="0.25">
      <c r="BJ1431" s="12"/>
      <c r="BK1431" s="13"/>
      <c r="BM1431" s="14"/>
    </row>
    <row r="1432" spans="62:65" ht="18.75" x14ac:dyDescent="0.25">
      <c r="BJ1432" s="12"/>
      <c r="BK1432" s="13"/>
      <c r="BM1432" s="14"/>
    </row>
    <row r="1433" spans="62:65" ht="18.75" x14ac:dyDescent="0.25">
      <c r="BJ1433" s="12"/>
      <c r="BK1433" s="13"/>
      <c r="BM1433" s="14"/>
    </row>
    <row r="1434" spans="62:65" ht="18.75" x14ac:dyDescent="0.25">
      <c r="BJ1434" s="12"/>
      <c r="BK1434" s="13"/>
      <c r="BM1434" s="14"/>
    </row>
    <row r="1435" spans="62:65" ht="18.75" x14ac:dyDescent="0.25">
      <c r="BJ1435" s="12"/>
      <c r="BK1435" s="13"/>
      <c r="BM1435" s="14"/>
    </row>
    <row r="1436" spans="62:65" ht="18.75" x14ac:dyDescent="0.25">
      <c r="BJ1436" s="12"/>
      <c r="BK1436" s="13"/>
      <c r="BM1436" s="14"/>
    </row>
    <row r="1437" spans="62:65" ht="18.75" x14ac:dyDescent="0.25">
      <c r="BJ1437" s="12"/>
      <c r="BK1437" s="13"/>
      <c r="BM1437" s="14"/>
    </row>
    <row r="1438" spans="62:65" ht="18.75" x14ac:dyDescent="0.25">
      <c r="BJ1438" s="12"/>
      <c r="BK1438" s="13"/>
      <c r="BM1438" s="14"/>
    </row>
    <row r="1439" spans="62:65" ht="18.75" x14ac:dyDescent="0.25">
      <c r="BJ1439" s="12"/>
      <c r="BK1439" s="13"/>
      <c r="BM1439" s="14"/>
    </row>
    <row r="1440" spans="62:65" ht="18.75" x14ac:dyDescent="0.25">
      <c r="BJ1440" s="12"/>
      <c r="BK1440" s="13"/>
      <c r="BM1440" s="14"/>
    </row>
    <row r="1441" spans="62:65" ht="18.75" x14ac:dyDescent="0.25">
      <c r="BJ1441" s="12"/>
      <c r="BK1441" s="13"/>
      <c r="BM1441" s="14"/>
    </row>
    <row r="1442" spans="62:65" ht="18.75" x14ac:dyDescent="0.25">
      <c r="BJ1442" s="12"/>
      <c r="BK1442" s="13"/>
      <c r="BM1442" s="14"/>
    </row>
    <row r="1443" spans="62:65" ht="18.75" x14ac:dyDescent="0.25">
      <c r="BJ1443" s="12"/>
      <c r="BK1443" s="13"/>
      <c r="BM1443" s="14"/>
    </row>
    <row r="1444" spans="62:65" ht="18.75" x14ac:dyDescent="0.25">
      <c r="BJ1444" s="12"/>
      <c r="BK1444" s="13"/>
      <c r="BM1444" s="14"/>
    </row>
    <row r="1445" spans="62:65" ht="18.75" x14ac:dyDescent="0.25">
      <c r="BJ1445" s="12"/>
      <c r="BK1445" s="13"/>
      <c r="BM1445" s="14"/>
    </row>
    <row r="1446" spans="62:65" ht="18.75" x14ac:dyDescent="0.25">
      <c r="BJ1446" s="12"/>
      <c r="BK1446" s="13"/>
      <c r="BM1446" s="14"/>
    </row>
    <row r="1447" spans="62:65" ht="18.75" x14ac:dyDescent="0.25">
      <c r="BJ1447" s="12"/>
      <c r="BK1447" s="13"/>
      <c r="BM1447" s="14"/>
    </row>
    <row r="1448" spans="62:65" ht="18.75" x14ac:dyDescent="0.25">
      <c r="BJ1448" s="12"/>
      <c r="BK1448" s="13"/>
      <c r="BM1448" s="14"/>
    </row>
    <row r="1449" spans="62:65" ht="18.75" x14ac:dyDescent="0.25">
      <c r="BJ1449" s="12"/>
      <c r="BK1449" s="13"/>
      <c r="BM1449" s="14"/>
    </row>
    <row r="1450" spans="62:65" ht="18.75" x14ac:dyDescent="0.25">
      <c r="BJ1450" s="12"/>
      <c r="BK1450" s="13"/>
      <c r="BM1450" s="14"/>
    </row>
    <row r="1451" spans="62:65" ht="18.75" x14ac:dyDescent="0.25">
      <c r="BJ1451" s="12"/>
      <c r="BK1451" s="13"/>
      <c r="BM1451" s="14"/>
    </row>
    <row r="1452" spans="62:65" ht="18.75" x14ac:dyDescent="0.25">
      <c r="BJ1452" s="12"/>
      <c r="BK1452" s="13"/>
      <c r="BM1452" s="14"/>
    </row>
    <row r="1453" spans="62:65" ht="18.75" x14ac:dyDescent="0.25">
      <c r="BJ1453" s="12"/>
      <c r="BK1453" s="13"/>
      <c r="BM1453" s="14"/>
    </row>
    <row r="1454" spans="62:65" ht="18.75" x14ac:dyDescent="0.25">
      <c r="BJ1454" s="12"/>
      <c r="BK1454" s="13"/>
      <c r="BM1454" s="14"/>
    </row>
    <row r="1455" spans="62:65" ht="18.75" x14ac:dyDescent="0.25">
      <c r="BJ1455" s="12"/>
      <c r="BK1455" s="13"/>
      <c r="BM1455" s="14"/>
    </row>
    <row r="1456" spans="62:65" ht="18.75" x14ac:dyDescent="0.25">
      <c r="BJ1456" s="12"/>
      <c r="BK1456" s="13"/>
      <c r="BM1456" s="14"/>
    </row>
    <row r="1457" spans="62:65" ht="18.75" x14ac:dyDescent="0.25">
      <c r="BJ1457" s="12"/>
      <c r="BK1457" s="13"/>
      <c r="BM1457" s="14"/>
    </row>
    <row r="1458" spans="62:65" ht="18.75" x14ac:dyDescent="0.25">
      <c r="BJ1458" s="12"/>
      <c r="BK1458" s="13"/>
      <c r="BM1458" s="14"/>
    </row>
    <row r="1459" spans="62:65" ht="18.75" x14ac:dyDescent="0.25">
      <c r="BJ1459" s="12"/>
      <c r="BK1459" s="13"/>
      <c r="BM1459" s="14"/>
    </row>
    <row r="1460" spans="62:65" ht="18.75" x14ac:dyDescent="0.25">
      <c r="BJ1460" s="12"/>
      <c r="BK1460" s="13"/>
      <c r="BM1460" s="14"/>
    </row>
    <row r="1461" spans="62:65" ht="18.75" x14ac:dyDescent="0.25">
      <c r="BJ1461" s="12"/>
      <c r="BK1461" s="13"/>
      <c r="BM1461" s="14"/>
    </row>
    <row r="1462" spans="62:65" ht="18.75" x14ac:dyDescent="0.25">
      <c r="BJ1462" s="12"/>
      <c r="BK1462" s="13"/>
      <c r="BM1462" s="14"/>
    </row>
    <row r="1463" spans="62:65" ht="18.75" x14ac:dyDescent="0.25">
      <c r="BJ1463" s="12"/>
      <c r="BK1463" s="13"/>
      <c r="BM1463" s="14"/>
    </row>
    <row r="1464" spans="62:65" ht="18.75" x14ac:dyDescent="0.25">
      <c r="BJ1464" s="12"/>
      <c r="BK1464" s="13"/>
      <c r="BM1464" s="14"/>
    </row>
    <row r="1465" spans="62:65" ht="18.75" x14ac:dyDescent="0.25">
      <c r="BJ1465" s="12"/>
      <c r="BK1465" s="13"/>
      <c r="BM1465" s="14"/>
    </row>
    <row r="1466" spans="62:65" ht="18.75" x14ac:dyDescent="0.25">
      <c r="BJ1466" s="12"/>
      <c r="BK1466" s="13"/>
      <c r="BM1466" s="14"/>
    </row>
    <row r="1467" spans="62:65" ht="18.75" x14ac:dyDescent="0.25">
      <c r="BJ1467" s="12"/>
      <c r="BK1467" s="13"/>
      <c r="BM1467" s="14"/>
    </row>
    <row r="1468" spans="62:65" ht="18.75" x14ac:dyDescent="0.25">
      <c r="BJ1468" s="12"/>
      <c r="BK1468" s="13"/>
      <c r="BM1468" s="14"/>
    </row>
    <row r="1469" spans="62:65" ht="18.75" x14ac:dyDescent="0.25">
      <c r="BJ1469" s="12"/>
      <c r="BK1469" s="13"/>
      <c r="BM1469" s="14"/>
    </row>
    <row r="1470" spans="62:65" ht="18.75" x14ac:dyDescent="0.25">
      <c r="BJ1470" s="12"/>
      <c r="BK1470" s="13"/>
      <c r="BM1470" s="14"/>
    </row>
    <row r="1471" spans="62:65" ht="18.75" x14ac:dyDescent="0.25">
      <c r="BJ1471" s="12"/>
      <c r="BK1471" s="13"/>
      <c r="BM1471" s="14"/>
    </row>
    <row r="1472" spans="62:65" ht="18.75" x14ac:dyDescent="0.25">
      <c r="BJ1472" s="12"/>
      <c r="BK1472" s="13"/>
      <c r="BM1472" s="14"/>
    </row>
    <row r="1473" spans="62:65" ht="18.75" x14ac:dyDescent="0.25">
      <c r="BJ1473" s="12"/>
      <c r="BK1473" s="13"/>
      <c r="BM1473" s="14"/>
    </row>
    <row r="1474" spans="62:65" ht="18.75" x14ac:dyDescent="0.25">
      <c r="BJ1474" s="12"/>
      <c r="BK1474" s="13"/>
      <c r="BM1474" s="14"/>
    </row>
    <row r="1475" spans="62:65" ht="18.75" x14ac:dyDescent="0.25">
      <c r="BJ1475" s="12"/>
      <c r="BK1475" s="13"/>
      <c r="BM1475" s="14"/>
    </row>
    <row r="1476" spans="62:65" ht="18.75" x14ac:dyDescent="0.25">
      <c r="BJ1476" s="12"/>
      <c r="BK1476" s="13"/>
      <c r="BM1476" s="14"/>
    </row>
    <row r="1477" spans="62:65" ht="18.75" x14ac:dyDescent="0.25">
      <c r="BJ1477" s="12"/>
      <c r="BK1477" s="13"/>
      <c r="BM1477" s="14"/>
    </row>
    <row r="1478" spans="62:65" ht="18.75" x14ac:dyDescent="0.25">
      <c r="BJ1478" s="12"/>
      <c r="BK1478" s="13"/>
      <c r="BM1478" s="14"/>
    </row>
    <row r="1479" spans="62:65" ht="18.75" x14ac:dyDescent="0.25">
      <c r="BJ1479" s="12"/>
      <c r="BK1479" s="13"/>
      <c r="BM1479" s="14"/>
    </row>
    <row r="1480" spans="62:65" ht="18.75" x14ac:dyDescent="0.25">
      <c r="BJ1480" s="12"/>
      <c r="BK1480" s="13"/>
      <c r="BM1480" s="14"/>
    </row>
    <row r="1481" spans="62:65" ht="18.75" x14ac:dyDescent="0.25">
      <c r="BJ1481" s="12"/>
      <c r="BK1481" s="13"/>
      <c r="BM1481" s="14"/>
    </row>
    <row r="1482" spans="62:65" ht="18.75" x14ac:dyDescent="0.25">
      <c r="BJ1482" s="12"/>
      <c r="BK1482" s="13"/>
      <c r="BM1482" s="14"/>
    </row>
    <row r="1483" spans="62:65" ht="18.75" x14ac:dyDescent="0.25">
      <c r="BJ1483" s="12"/>
      <c r="BK1483" s="13"/>
      <c r="BM1483" s="14"/>
    </row>
    <row r="1484" spans="62:65" ht="18.75" x14ac:dyDescent="0.25">
      <c r="BJ1484" s="12"/>
      <c r="BK1484" s="13"/>
      <c r="BM1484" s="14"/>
    </row>
    <row r="1485" spans="62:65" ht="18.75" x14ac:dyDescent="0.25">
      <c r="BJ1485" s="12"/>
      <c r="BK1485" s="13"/>
      <c r="BM1485" s="14"/>
    </row>
    <row r="1486" spans="62:65" ht="18.75" x14ac:dyDescent="0.25">
      <c r="BJ1486" s="12"/>
      <c r="BK1486" s="13"/>
      <c r="BM1486" s="14"/>
    </row>
    <row r="1487" spans="62:65" ht="18.75" x14ac:dyDescent="0.25">
      <c r="BJ1487" s="12"/>
      <c r="BK1487" s="13"/>
      <c r="BM1487" s="14"/>
    </row>
    <row r="1488" spans="62:65" ht="18.75" x14ac:dyDescent="0.25">
      <c r="BJ1488" s="12"/>
      <c r="BK1488" s="13"/>
      <c r="BM1488" s="14"/>
    </row>
    <row r="1489" spans="62:65" ht="18.75" x14ac:dyDescent="0.25">
      <c r="BJ1489" s="12"/>
      <c r="BK1489" s="13"/>
      <c r="BM1489" s="14"/>
    </row>
    <row r="1490" spans="62:65" ht="18.75" x14ac:dyDescent="0.25">
      <c r="BJ1490" s="12"/>
      <c r="BK1490" s="13"/>
      <c r="BM1490" s="14"/>
    </row>
    <row r="1491" spans="62:65" ht="18.75" x14ac:dyDescent="0.25">
      <c r="BJ1491" s="12"/>
      <c r="BK1491" s="13"/>
      <c r="BM1491" s="14"/>
    </row>
    <row r="1492" spans="62:65" ht="18.75" x14ac:dyDescent="0.25">
      <c r="BJ1492" s="12"/>
      <c r="BK1492" s="13"/>
      <c r="BM1492" s="14"/>
    </row>
    <row r="1493" spans="62:65" ht="18.75" x14ac:dyDescent="0.25">
      <c r="BJ1493" s="12"/>
      <c r="BK1493" s="13"/>
      <c r="BM1493" s="14"/>
    </row>
    <row r="1494" spans="62:65" ht="18.75" x14ac:dyDescent="0.25">
      <c r="BJ1494" s="12"/>
      <c r="BK1494" s="13"/>
      <c r="BM1494" s="14"/>
    </row>
    <row r="1495" spans="62:65" ht="18.75" x14ac:dyDescent="0.25">
      <c r="BJ1495" s="12"/>
      <c r="BK1495" s="13"/>
      <c r="BM1495" s="14"/>
    </row>
    <row r="1496" spans="62:65" ht="18.75" x14ac:dyDescent="0.25">
      <c r="BJ1496" s="12"/>
      <c r="BK1496" s="13"/>
      <c r="BM1496" s="14"/>
    </row>
    <row r="1497" spans="62:65" ht="18.75" x14ac:dyDescent="0.25">
      <c r="BJ1497" s="12"/>
      <c r="BK1497" s="13"/>
      <c r="BM1497" s="14"/>
    </row>
    <row r="1498" spans="62:65" ht="18.75" x14ac:dyDescent="0.25">
      <c r="BJ1498" s="12"/>
      <c r="BK1498" s="13"/>
      <c r="BM1498" s="14"/>
    </row>
    <row r="1499" spans="62:65" ht="18.75" x14ac:dyDescent="0.25">
      <c r="BJ1499" s="12"/>
      <c r="BK1499" s="13"/>
      <c r="BM1499" s="14"/>
    </row>
    <row r="1500" spans="62:65" ht="18.75" x14ac:dyDescent="0.25">
      <c r="BJ1500" s="12"/>
      <c r="BK1500" s="13"/>
      <c r="BM1500" s="14"/>
    </row>
    <row r="1501" spans="62:65" ht="18.75" x14ac:dyDescent="0.25">
      <c r="BJ1501" s="12"/>
      <c r="BK1501" s="13"/>
      <c r="BM1501" s="14"/>
    </row>
    <row r="1502" spans="62:65" ht="18.75" x14ac:dyDescent="0.25">
      <c r="BJ1502" s="12"/>
      <c r="BK1502" s="13"/>
      <c r="BM1502" s="14"/>
    </row>
    <row r="1503" spans="62:65" ht="18.75" x14ac:dyDescent="0.25">
      <c r="BJ1503" s="12"/>
      <c r="BK1503" s="13"/>
      <c r="BM1503" s="14"/>
    </row>
    <row r="1504" spans="62:65" ht="18.75" x14ac:dyDescent="0.25">
      <c r="BJ1504" s="12"/>
      <c r="BK1504" s="13"/>
      <c r="BM1504" s="14"/>
    </row>
    <row r="1505" spans="62:65" ht="18.75" x14ac:dyDescent="0.25">
      <c r="BJ1505" s="12"/>
      <c r="BK1505" s="13"/>
      <c r="BM1505" s="14"/>
    </row>
    <row r="1506" spans="62:65" ht="18.75" x14ac:dyDescent="0.25">
      <c r="BJ1506" s="12"/>
      <c r="BK1506" s="13"/>
      <c r="BM1506" s="14"/>
    </row>
    <row r="1507" spans="62:65" ht="18.75" x14ac:dyDescent="0.25">
      <c r="BJ1507" s="12"/>
      <c r="BK1507" s="13"/>
      <c r="BM1507" s="14"/>
    </row>
    <row r="1508" spans="62:65" ht="18.75" x14ac:dyDescent="0.25">
      <c r="BJ1508" s="12"/>
      <c r="BK1508" s="13"/>
      <c r="BM1508" s="14"/>
    </row>
    <row r="1509" spans="62:65" ht="18.75" x14ac:dyDescent="0.25">
      <c r="BJ1509" s="12"/>
      <c r="BK1509" s="13"/>
      <c r="BM1509" s="14"/>
    </row>
    <row r="1510" spans="62:65" ht="18.75" x14ac:dyDescent="0.25">
      <c r="BJ1510" s="12"/>
      <c r="BK1510" s="13"/>
      <c r="BM1510" s="14"/>
    </row>
    <row r="1511" spans="62:65" ht="18.75" x14ac:dyDescent="0.25">
      <c r="BJ1511" s="12"/>
      <c r="BK1511" s="13"/>
      <c r="BM1511" s="14"/>
    </row>
    <row r="1512" spans="62:65" ht="18.75" x14ac:dyDescent="0.25">
      <c r="BJ1512" s="12"/>
      <c r="BK1512" s="13"/>
      <c r="BM1512" s="14"/>
    </row>
    <row r="1513" spans="62:65" ht="18.75" x14ac:dyDescent="0.25">
      <c r="BJ1513" s="12"/>
      <c r="BK1513" s="13"/>
      <c r="BM1513" s="14"/>
    </row>
    <row r="1514" spans="62:65" ht="18.75" x14ac:dyDescent="0.25">
      <c r="BJ1514" s="12"/>
      <c r="BK1514" s="13"/>
      <c r="BM1514" s="14"/>
    </row>
    <row r="1515" spans="62:65" ht="18.75" x14ac:dyDescent="0.25">
      <c r="BJ1515" s="12"/>
      <c r="BK1515" s="13"/>
      <c r="BM1515" s="14"/>
    </row>
    <row r="1516" spans="62:65" ht="18.75" x14ac:dyDescent="0.25">
      <c r="BJ1516" s="12"/>
      <c r="BK1516" s="13"/>
      <c r="BM1516" s="14"/>
    </row>
    <row r="1517" spans="62:65" ht="18.75" x14ac:dyDescent="0.25">
      <c r="BJ1517" s="12"/>
      <c r="BK1517" s="13"/>
      <c r="BM1517" s="14"/>
    </row>
    <row r="1518" spans="62:65" ht="18.75" x14ac:dyDescent="0.25">
      <c r="BJ1518" s="12"/>
      <c r="BK1518" s="13"/>
      <c r="BM1518" s="14"/>
    </row>
    <row r="1519" spans="62:65" ht="18.75" x14ac:dyDescent="0.25">
      <c r="BJ1519" s="12"/>
      <c r="BK1519" s="13"/>
      <c r="BM1519" s="14"/>
    </row>
    <row r="1520" spans="62:65" ht="18.75" x14ac:dyDescent="0.25">
      <c r="BJ1520" s="12"/>
      <c r="BK1520" s="13"/>
      <c r="BM1520" s="14"/>
    </row>
    <row r="1521" spans="62:65" ht="18.75" x14ac:dyDescent="0.25">
      <c r="BJ1521" s="12"/>
      <c r="BK1521" s="13"/>
      <c r="BM1521" s="14"/>
    </row>
    <row r="1522" spans="62:65" ht="18.75" x14ac:dyDescent="0.25">
      <c r="BJ1522" s="12"/>
      <c r="BK1522" s="13"/>
      <c r="BM1522" s="14"/>
    </row>
    <row r="1523" spans="62:65" ht="18.75" x14ac:dyDescent="0.25">
      <c r="BJ1523" s="12"/>
      <c r="BK1523" s="13"/>
      <c r="BM1523" s="14"/>
    </row>
    <row r="1524" spans="62:65" ht="18.75" x14ac:dyDescent="0.25">
      <c r="BJ1524" s="12"/>
      <c r="BK1524" s="13"/>
      <c r="BM1524" s="14"/>
    </row>
    <row r="1525" spans="62:65" ht="18.75" x14ac:dyDescent="0.25">
      <c r="BJ1525" s="12"/>
      <c r="BK1525" s="13"/>
      <c r="BM1525" s="14"/>
    </row>
    <row r="1526" spans="62:65" ht="18.75" x14ac:dyDescent="0.25">
      <c r="BJ1526" s="12"/>
      <c r="BK1526" s="13"/>
      <c r="BM1526" s="14"/>
    </row>
    <row r="1527" spans="62:65" ht="18.75" x14ac:dyDescent="0.25">
      <c r="BJ1527" s="12"/>
      <c r="BK1527" s="13"/>
      <c r="BM1527" s="14"/>
    </row>
    <row r="1528" spans="62:65" ht="18.75" x14ac:dyDescent="0.25">
      <c r="BJ1528" s="12"/>
      <c r="BK1528" s="13"/>
      <c r="BM1528" s="14"/>
    </row>
    <row r="1529" spans="62:65" ht="18.75" x14ac:dyDescent="0.25">
      <c r="BJ1529" s="12"/>
      <c r="BK1529" s="13"/>
      <c r="BM1529" s="14"/>
    </row>
    <row r="1530" spans="62:65" ht="18.75" x14ac:dyDescent="0.25">
      <c r="BJ1530" s="12"/>
      <c r="BK1530" s="13"/>
      <c r="BM1530" s="14"/>
    </row>
    <row r="1531" spans="62:65" ht="18.75" x14ac:dyDescent="0.25">
      <c r="BJ1531" s="12"/>
      <c r="BK1531" s="13"/>
      <c r="BM1531" s="14"/>
    </row>
    <row r="1532" spans="62:65" ht="18.75" x14ac:dyDescent="0.25">
      <c r="BJ1532" s="12"/>
      <c r="BK1532" s="13"/>
      <c r="BM1532" s="14"/>
    </row>
    <row r="1533" spans="62:65" ht="18.75" x14ac:dyDescent="0.25">
      <c r="BJ1533" s="12"/>
      <c r="BK1533" s="13"/>
      <c r="BM1533" s="14"/>
    </row>
    <row r="1534" spans="62:65" ht="18.75" x14ac:dyDescent="0.25">
      <c r="BJ1534" s="12"/>
      <c r="BK1534" s="13"/>
      <c r="BM1534" s="14"/>
    </row>
    <row r="1535" spans="62:65" ht="18.75" x14ac:dyDescent="0.25">
      <c r="BJ1535" s="12"/>
      <c r="BK1535" s="13"/>
      <c r="BM1535" s="14"/>
    </row>
    <row r="1536" spans="62:65" ht="18.75" x14ac:dyDescent="0.25">
      <c r="BJ1536" s="12"/>
      <c r="BK1536" s="13"/>
      <c r="BM1536" s="14"/>
    </row>
    <row r="1537" spans="62:65" ht="18.75" x14ac:dyDescent="0.25">
      <c r="BJ1537" s="12"/>
      <c r="BK1537" s="13"/>
      <c r="BM1537" s="14"/>
    </row>
    <row r="1538" spans="62:65" ht="18.75" x14ac:dyDescent="0.25">
      <c r="BJ1538" s="12"/>
      <c r="BK1538" s="13"/>
      <c r="BM1538" s="14"/>
    </row>
    <row r="1539" spans="62:65" ht="18.75" x14ac:dyDescent="0.25">
      <c r="BJ1539" s="12"/>
      <c r="BK1539" s="13"/>
      <c r="BM1539" s="14"/>
    </row>
    <row r="1540" spans="62:65" ht="18.75" x14ac:dyDescent="0.25">
      <c r="BJ1540" s="12"/>
      <c r="BK1540" s="13"/>
      <c r="BM1540" s="14"/>
    </row>
    <row r="1541" spans="62:65" ht="18.75" x14ac:dyDescent="0.25">
      <c r="BJ1541" s="12"/>
      <c r="BK1541" s="13"/>
      <c r="BM1541" s="14"/>
    </row>
    <row r="1542" spans="62:65" ht="18.75" x14ac:dyDescent="0.25">
      <c r="BJ1542" s="12"/>
      <c r="BK1542" s="13"/>
      <c r="BM1542" s="14"/>
    </row>
    <row r="1543" spans="62:65" ht="18.75" x14ac:dyDescent="0.25">
      <c r="BJ1543" s="12"/>
      <c r="BK1543" s="13"/>
      <c r="BM1543" s="14"/>
    </row>
    <row r="1544" spans="62:65" ht="18.75" x14ac:dyDescent="0.25">
      <c r="BJ1544" s="12"/>
      <c r="BK1544" s="13"/>
      <c r="BM1544" s="14"/>
    </row>
    <row r="1545" spans="62:65" ht="18.75" x14ac:dyDescent="0.25">
      <c r="BJ1545" s="12"/>
      <c r="BK1545" s="13"/>
      <c r="BM1545" s="14"/>
    </row>
    <row r="1546" spans="62:65" ht="18.75" x14ac:dyDescent="0.25">
      <c r="BJ1546" s="12"/>
      <c r="BK1546" s="13"/>
      <c r="BM1546" s="14"/>
    </row>
    <row r="1547" spans="62:65" ht="18.75" x14ac:dyDescent="0.25">
      <c r="BJ1547" s="12"/>
      <c r="BK1547" s="13"/>
      <c r="BM1547" s="14"/>
    </row>
    <row r="1548" spans="62:65" ht="18.75" x14ac:dyDescent="0.25">
      <c r="BJ1548" s="12"/>
      <c r="BK1548" s="13"/>
      <c r="BM1548" s="14"/>
    </row>
    <row r="1549" spans="62:65" ht="18.75" x14ac:dyDescent="0.25">
      <c r="BJ1549" s="12"/>
      <c r="BK1549" s="13"/>
      <c r="BM1549" s="14"/>
    </row>
    <row r="1550" spans="62:65" ht="18.75" x14ac:dyDescent="0.25">
      <c r="BJ1550" s="12"/>
      <c r="BK1550" s="13"/>
      <c r="BM1550" s="14"/>
    </row>
    <row r="1551" spans="62:65" ht="18.75" x14ac:dyDescent="0.25">
      <c r="BJ1551" s="12"/>
      <c r="BK1551" s="13"/>
      <c r="BM1551" s="14"/>
    </row>
    <row r="1552" spans="62:65" ht="18.75" x14ac:dyDescent="0.25">
      <c r="BJ1552" s="12"/>
      <c r="BK1552" s="13"/>
      <c r="BM1552" s="14"/>
    </row>
    <row r="1553" spans="62:65" ht="18.75" x14ac:dyDescent="0.25">
      <c r="BJ1553" s="12"/>
      <c r="BK1553" s="13"/>
      <c r="BM1553" s="14"/>
    </row>
    <row r="1554" spans="62:65" ht="18.75" x14ac:dyDescent="0.25">
      <c r="BJ1554" s="12"/>
      <c r="BK1554" s="13"/>
      <c r="BM1554" s="14"/>
    </row>
    <row r="1555" spans="62:65" ht="18.75" x14ac:dyDescent="0.25">
      <c r="BJ1555" s="12"/>
      <c r="BK1555" s="13"/>
      <c r="BM1555" s="14"/>
    </row>
    <row r="1556" spans="62:65" ht="18.75" x14ac:dyDescent="0.25">
      <c r="BJ1556" s="12"/>
      <c r="BK1556" s="13"/>
      <c r="BM1556" s="14"/>
    </row>
    <row r="1557" spans="62:65" ht="18.75" x14ac:dyDescent="0.25">
      <c r="BJ1557" s="12"/>
      <c r="BK1557" s="13"/>
      <c r="BM1557" s="14"/>
    </row>
    <row r="1558" spans="62:65" ht="18.75" x14ac:dyDescent="0.25">
      <c r="BJ1558" s="12"/>
      <c r="BK1558" s="13"/>
      <c r="BM1558" s="14"/>
    </row>
    <row r="1559" spans="62:65" ht="18.75" x14ac:dyDescent="0.25">
      <c r="BJ1559" s="12"/>
      <c r="BK1559" s="13"/>
      <c r="BM1559" s="14"/>
    </row>
    <row r="1560" spans="62:65" ht="18.75" x14ac:dyDescent="0.25">
      <c r="BJ1560" s="12"/>
      <c r="BK1560" s="13"/>
      <c r="BM1560" s="14"/>
    </row>
    <row r="1561" spans="62:65" ht="18.75" x14ac:dyDescent="0.25">
      <c r="BJ1561" s="12"/>
      <c r="BK1561" s="13"/>
      <c r="BM1561" s="14"/>
    </row>
    <row r="1562" spans="62:65" ht="18.75" x14ac:dyDescent="0.25">
      <c r="BJ1562" s="12"/>
      <c r="BK1562" s="13"/>
      <c r="BM1562" s="14"/>
    </row>
    <row r="1563" spans="62:65" ht="18.75" x14ac:dyDescent="0.25">
      <c r="BJ1563" s="12"/>
      <c r="BK1563" s="13"/>
      <c r="BM1563" s="14"/>
    </row>
    <row r="1564" spans="62:65" ht="18.75" x14ac:dyDescent="0.25">
      <c r="BJ1564" s="12"/>
      <c r="BK1564" s="13"/>
      <c r="BM1564" s="14"/>
    </row>
    <row r="1565" spans="62:65" ht="18.75" x14ac:dyDescent="0.25">
      <c r="BJ1565" s="12"/>
      <c r="BK1565" s="13"/>
      <c r="BM1565" s="14"/>
    </row>
    <row r="1566" spans="62:65" ht="18.75" x14ac:dyDescent="0.25">
      <c r="BJ1566" s="12"/>
      <c r="BK1566" s="13"/>
      <c r="BM1566" s="14"/>
    </row>
    <row r="1567" spans="62:65" ht="18.75" x14ac:dyDescent="0.25">
      <c r="BJ1567" s="12"/>
      <c r="BK1567" s="13"/>
      <c r="BM1567" s="14"/>
    </row>
    <row r="1568" spans="62:65" ht="18.75" x14ac:dyDescent="0.25">
      <c r="BJ1568" s="12"/>
      <c r="BK1568" s="13"/>
      <c r="BM1568" s="14"/>
    </row>
    <row r="1569" spans="62:65" ht="18.75" x14ac:dyDescent="0.25">
      <c r="BJ1569" s="12"/>
      <c r="BK1569" s="13"/>
      <c r="BM1569" s="14"/>
    </row>
    <row r="1570" spans="62:65" ht="18.75" x14ac:dyDescent="0.25">
      <c r="BJ1570" s="12"/>
      <c r="BK1570" s="13"/>
      <c r="BM1570" s="14"/>
    </row>
    <row r="1571" spans="62:65" ht="18.75" x14ac:dyDescent="0.25">
      <c r="BJ1571" s="12"/>
      <c r="BK1571" s="13"/>
      <c r="BM1571" s="14"/>
    </row>
    <row r="1572" spans="62:65" ht="18.75" x14ac:dyDescent="0.25">
      <c r="BJ1572" s="12"/>
      <c r="BK1572" s="13"/>
      <c r="BM1572" s="14"/>
    </row>
    <row r="1573" spans="62:65" ht="18.75" x14ac:dyDescent="0.25">
      <c r="BJ1573" s="12"/>
      <c r="BK1573" s="13"/>
      <c r="BM1573" s="14"/>
    </row>
    <row r="1574" spans="62:65" ht="18.75" x14ac:dyDescent="0.25">
      <c r="BJ1574" s="12"/>
      <c r="BK1574" s="13"/>
      <c r="BM1574" s="14"/>
    </row>
    <row r="1575" spans="62:65" ht="18.75" x14ac:dyDescent="0.25">
      <c r="BJ1575" s="12"/>
      <c r="BK1575" s="13"/>
      <c r="BM1575" s="14"/>
    </row>
    <row r="1576" spans="62:65" ht="18.75" x14ac:dyDescent="0.25">
      <c r="BJ1576" s="12"/>
      <c r="BK1576" s="13"/>
      <c r="BM1576" s="14"/>
    </row>
    <row r="1577" spans="62:65" ht="18.75" x14ac:dyDescent="0.25">
      <c r="BJ1577" s="12"/>
      <c r="BK1577" s="13"/>
      <c r="BM1577" s="14"/>
    </row>
    <row r="1578" spans="62:65" ht="18.75" x14ac:dyDescent="0.25">
      <c r="BJ1578" s="12"/>
      <c r="BK1578" s="13"/>
      <c r="BM1578" s="14"/>
    </row>
    <row r="1579" spans="62:65" ht="18.75" x14ac:dyDescent="0.25">
      <c r="BJ1579" s="12"/>
      <c r="BK1579" s="13"/>
      <c r="BM1579" s="14"/>
    </row>
    <row r="1580" spans="62:65" ht="18.75" x14ac:dyDescent="0.25">
      <c r="BJ1580" s="12"/>
      <c r="BK1580" s="13"/>
      <c r="BM1580" s="14"/>
    </row>
    <row r="1581" spans="62:65" ht="18.75" x14ac:dyDescent="0.25">
      <c r="BJ1581" s="12"/>
      <c r="BK1581" s="13"/>
      <c r="BM1581" s="14"/>
    </row>
    <row r="1582" spans="62:65" ht="18.75" x14ac:dyDescent="0.25">
      <c r="BJ1582" s="12"/>
      <c r="BK1582" s="13"/>
      <c r="BM1582" s="14"/>
    </row>
    <row r="1583" spans="62:65" ht="18.75" x14ac:dyDescent="0.25">
      <c r="BJ1583" s="12"/>
      <c r="BK1583" s="13"/>
      <c r="BM1583" s="14"/>
    </row>
    <row r="1584" spans="62:65" ht="18.75" x14ac:dyDescent="0.25">
      <c r="BJ1584" s="12"/>
      <c r="BK1584" s="13"/>
      <c r="BM1584" s="14"/>
    </row>
    <row r="1585" spans="62:65" ht="18.75" x14ac:dyDescent="0.25">
      <c r="BJ1585" s="12"/>
      <c r="BK1585" s="13"/>
      <c r="BM1585" s="14"/>
    </row>
    <row r="1586" spans="62:65" ht="18.75" x14ac:dyDescent="0.25">
      <c r="BJ1586" s="12"/>
      <c r="BK1586" s="13"/>
      <c r="BM1586" s="14"/>
    </row>
    <row r="1587" spans="62:65" ht="18.75" x14ac:dyDescent="0.25">
      <c r="BJ1587" s="12"/>
      <c r="BK1587" s="13"/>
      <c r="BM1587" s="14"/>
    </row>
    <row r="1588" spans="62:65" ht="18.75" x14ac:dyDescent="0.25">
      <c r="BJ1588" s="12"/>
      <c r="BK1588" s="13"/>
      <c r="BM1588" s="14"/>
    </row>
    <row r="1589" spans="62:65" ht="18.75" x14ac:dyDescent="0.25">
      <c r="BJ1589" s="12"/>
      <c r="BK1589" s="13"/>
      <c r="BM1589" s="14"/>
    </row>
    <row r="1590" spans="62:65" ht="18.75" x14ac:dyDescent="0.25">
      <c r="BJ1590" s="12"/>
      <c r="BK1590" s="13"/>
      <c r="BM1590" s="14"/>
    </row>
    <row r="1591" spans="62:65" ht="18.75" x14ac:dyDescent="0.25">
      <c r="BJ1591" s="12"/>
      <c r="BK1591" s="13"/>
      <c r="BM1591" s="14"/>
    </row>
    <row r="1592" spans="62:65" ht="18.75" x14ac:dyDescent="0.25">
      <c r="BJ1592" s="12"/>
      <c r="BK1592" s="13"/>
      <c r="BM1592" s="14"/>
    </row>
    <row r="1593" spans="62:65" ht="18.75" x14ac:dyDescent="0.25">
      <c r="BJ1593" s="12"/>
      <c r="BK1593" s="13"/>
      <c r="BM1593" s="14"/>
    </row>
    <row r="1594" spans="62:65" ht="18.75" x14ac:dyDescent="0.25">
      <c r="BJ1594" s="12"/>
      <c r="BK1594" s="13"/>
      <c r="BM1594" s="14"/>
    </row>
    <row r="1595" spans="62:65" ht="18.75" x14ac:dyDescent="0.25">
      <c r="BJ1595" s="12"/>
      <c r="BK1595" s="13"/>
      <c r="BM1595" s="14"/>
    </row>
    <row r="1596" spans="62:65" ht="18.75" x14ac:dyDescent="0.25">
      <c r="BJ1596" s="12"/>
      <c r="BK1596" s="13"/>
      <c r="BM1596" s="14"/>
    </row>
    <row r="1597" spans="62:65" ht="18.75" x14ac:dyDescent="0.25">
      <c r="BJ1597" s="12"/>
      <c r="BK1597" s="13"/>
      <c r="BM1597" s="14"/>
    </row>
    <row r="1598" spans="62:65" ht="18.75" x14ac:dyDescent="0.25">
      <c r="BJ1598" s="12"/>
      <c r="BK1598" s="13"/>
      <c r="BM1598" s="14"/>
    </row>
    <row r="1599" spans="62:65" ht="18.75" x14ac:dyDescent="0.25">
      <c r="BJ1599" s="12"/>
      <c r="BK1599" s="13"/>
      <c r="BM1599" s="14"/>
    </row>
    <row r="1600" spans="62:65" ht="18.75" x14ac:dyDescent="0.25">
      <c r="BJ1600" s="12"/>
      <c r="BK1600" s="13"/>
      <c r="BM1600" s="14"/>
    </row>
    <row r="1601" spans="62:65" ht="18.75" x14ac:dyDescent="0.25">
      <c r="BJ1601" s="12"/>
      <c r="BK1601" s="13"/>
      <c r="BM1601" s="14"/>
    </row>
    <row r="1602" spans="62:65" ht="18.75" x14ac:dyDescent="0.25">
      <c r="BJ1602" s="12"/>
      <c r="BK1602" s="13"/>
      <c r="BM1602" s="14"/>
    </row>
    <row r="1603" spans="62:65" ht="18.75" x14ac:dyDescent="0.25">
      <c r="BJ1603" s="12"/>
      <c r="BK1603" s="13"/>
      <c r="BM1603" s="14"/>
    </row>
    <row r="1604" spans="62:65" ht="18.75" x14ac:dyDescent="0.25">
      <c r="BJ1604" s="12"/>
      <c r="BK1604" s="13"/>
      <c r="BM1604" s="14"/>
    </row>
    <row r="1605" spans="62:65" ht="18.75" x14ac:dyDescent="0.25">
      <c r="BJ1605" s="12"/>
      <c r="BK1605" s="13"/>
      <c r="BM1605" s="14"/>
    </row>
    <row r="1606" spans="62:65" ht="18.75" x14ac:dyDescent="0.25">
      <c r="BJ1606" s="12"/>
      <c r="BK1606" s="13"/>
      <c r="BM1606" s="14"/>
    </row>
    <row r="1607" spans="62:65" ht="18.75" x14ac:dyDescent="0.25">
      <c r="BJ1607" s="12"/>
      <c r="BK1607" s="13"/>
      <c r="BM1607" s="14"/>
    </row>
    <row r="1608" spans="62:65" ht="18.75" x14ac:dyDescent="0.25">
      <c r="BJ1608" s="12"/>
      <c r="BK1608" s="13"/>
      <c r="BM1608" s="14"/>
    </row>
    <row r="1609" spans="62:65" ht="18.75" x14ac:dyDescent="0.25">
      <c r="BJ1609" s="12"/>
      <c r="BK1609" s="13"/>
      <c r="BM1609" s="14"/>
    </row>
    <row r="1610" spans="62:65" ht="18.75" x14ac:dyDescent="0.25">
      <c r="BJ1610" s="12"/>
      <c r="BK1610" s="13"/>
      <c r="BM1610" s="14"/>
    </row>
    <row r="1611" spans="62:65" ht="18.75" x14ac:dyDescent="0.25">
      <c r="BJ1611" s="12"/>
      <c r="BK1611" s="13"/>
      <c r="BM1611" s="14"/>
    </row>
  </sheetData>
  <sheetProtection algorithmName="SHA-512" hashValue="39PG4GFnJ0Yc8Ali8Y8O2CeoVatnCOjTFbPj9+v48DFmiSqNgyZUMq1e1zVRNzRmqzudAyO51j6fvZv29XOkLQ==" saltValue="K7A9rWAeKFbd/MB8Jmy5Fg==" spinCount="100000" sheet="1" objects="1" scenarios="1" selectLockedCells="1"/>
  <mergeCells count="10">
    <mergeCell ref="B29:H29"/>
    <mergeCell ref="I29:L29"/>
    <mergeCell ref="M29:X29"/>
    <mergeCell ref="A1:V1"/>
    <mergeCell ref="W1:X1"/>
    <mergeCell ref="B2:H2"/>
    <mergeCell ref="I2:L2"/>
    <mergeCell ref="M2:X2"/>
    <mergeCell ref="A28:V28"/>
    <mergeCell ref="W28:X28"/>
  </mergeCells>
  <phoneticPr fontId="6"/>
  <conditionalFormatting sqref="D7:E8">
    <cfRule type="cellIs" dxfId="214" priority="215" stopIfTrue="1" operator="equal">
      <formula>0</formula>
    </cfRule>
  </conditionalFormatting>
  <conditionalFormatting sqref="D7:E8">
    <cfRule type="cellIs" dxfId="213" priority="214" stopIfTrue="1" operator="equal">
      <formula>0</formula>
    </cfRule>
  </conditionalFormatting>
  <conditionalFormatting sqref="E6">
    <cfRule type="cellIs" dxfId="212" priority="213" stopIfTrue="1" operator="equal">
      <formula>0</formula>
    </cfRule>
  </conditionalFormatting>
  <conditionalFormatting sqref="L7:M8">
    <cfRule type="cellIs" dxfId="211" priority="212" stopIfTrue="1" operator="equal">
      <formula>0</formula>
    </cfRule>
  </conditionalFormatting>
  <conditionalFormatting sqref="L7:M8">
    <cfRule type="cellIs" dxfId="210" priority="211" stopIfTrue="1" operator="equal">
      <formula>0</formula>
    </cfRule>
  </conditionalFormatting>
  <conditionalFormatting sqref="T7:U8">
    <cfRule type="cellIs" dxfId="209" priority="210" stopIfTrue="1" operator="equal">
      <formula>0</formula>
    </cfRule>
  </conditionalFormatting>
  <conditionalFormatting sqref="T7:U8">
    <cfRule type="cellIs" dxfId="208" priority="209" stopIfTrue="1" operator="equal">
      <formula>0</formula>
    </cfRule>
  </conditionalFormatting>
  <conditionalFormatting sqref="D15:E16">
    <cfRule type="cellIs" dxfId="207" priority="208" stopIfTrue="1" operator="equal">
      <formula>0</formula>
    </cfRule>
  </conditionalFormatting>
  <conditionalFormatting sqref="D15:E16">
    <cfRule type="cellIs" dxfId="206" priority="207" stopIfTrue="1" operator="equal">
      <formula>0</formula>
    </cfRule>
  </conditionalFormatting>
  <conditionalFormatting sqref="L15:M16">
    <cfRule type="cellIs" dxfId="205" priority="206" stopIfTrue="1" operator="equal">
      <formula>0</formula>
    </cfRule>
  </conditionalFormatting>
  <conditionalFormatting sqref="L15:M16">
    <cfRule type="cellIs" dxfId="204" priority="205" stopIfTrue="1" operator="equal">
      <formula>0</formula>
    </cfRule>
  </conditionalFormatting>
  <conditionalFormatting sqref="T15:U16">
    <cfRule type="cellIs" dxfId="203" priority="204" stopIfTrue="1" operator="equal">
      <formula>0</formula>
    </cfRule>
  </conditionalFormatting>
  <conditionalFormatting sqref="T15:U16">
    <cfRule type="cellIs" dxfId="202" priority="203" stopIfTrue="1" operator="equal">
      <formula>0</formula>
    </cfRule>
  </conditionalFormatting>
  <conditionalFormatting sqref="D23:E24">
    <cfRule type="cellIs" dxfId="201" priority="202" stopIfTrue="1" operator="equal">
      <formula>0</formula>
    </cfRule>
  </conditionalFormatting>
  <conditionalFormatting sqref="D23:E24">
    <cfRule type="cellIs" dxfId="200" priority="201" stopIfTrue="1" operator="equal">
      <formula>0</formula>
    </cfRule>
  </conditionalFormatting>
  <conditionalFormatting sqref="L23:M24">
    <cfRule type="cellIs" dxfId="199" priority="200" stopIfTrue="1" operator="equal">
      <formula>0</formula>
    </cfRule>
  </conditionalFormatting>
  <conditionalFormatting sqref="L23:M24">
    <cfRule type="cellIs" dxfId="198" priority="199" stopIfTrue="1" operator="equal">
      <formula>0</formula>
    </cfRule>
  </conditionalFormatting>
  <conditionalFormatting sqref="T23:U24">
    <cfRule type="cellIs" dxfId="197" priority="198" stopIfTrue="1" operator="equal">
      <formula>0</formula>
    </cfRule>
  </conditionalFormatting>
  <conditionalFormatting sqref="T23:U24">
    <cfRule type="cellIs" dxfId="196" priority="197" stopIfTrue="1" operator="equal">
      <formula>0</formula>
    </cfRule>
  </conditionalFormatting>
  <conditionalFormatting sqref="D34:D35">
    <cfRule type="cellIs" dxfId="195" priority="196" stopIfTrue="1" operator="equal">
      <formula>0</formula>
    </cfRule>
  </conditionalFormatting>
  <conditionalFormatting sqref="D34:D35">
    <cfRule type="cellIs" dxfId="194" priority="195" stopIfTrue="1" operator="equal">
      <formula>0</formula>
    </cfRule>
  </conditionalFormatting>
  <conditionalFormatting sqref="E33">
    <cfRule type="cellIs" dxfId="193" priority="194" stopIfTrue="1" operator="equal">
      <formula>0</formula>
    </cfRule>
  </conditionalFormatting>
  <conditionalFormatting sqref="B33">
    <cfRule type="cellIs" dxfId="192" priority="193" stopIfTrue="1" operator="equal">
      <formula>0</formula>
    </cfRule>
  </conditionalFormatting>
  <conditionalFormatting sqref="J33">
    <cfRule type="cellIs" dxfId="191" priority="192" stopIfTrue="1" operator="equal">
      <formula>0</formula>
    </cfRule>
  </conditionalFormatting>
  <conditionalFormatting sqref="M33">
    <cfRule type="cellIs" dxfId="190" priority="191" stopIfTrue="1" operator="equal">
      <formula>0</formula>
    </cfRule>
  </conditionalFormatting>
  <conditionalFormatting sqref="R33">
    <cfRule type="cellIs" dxfId="189" priority="190" stopIfTrue="1" operator="equal">
      <formula>0</formula>
    </cfRule>
  </conditionalFormatting>
  <conditionalFormatting sqref="U33">
    <cfRule type="cellIs" dxfId="188" priority="189" stopIfTrue="1" operator="equal">
      <formula>0</formula>
    </cfRule>
  </conditionalFormatting>
  <conditionalFormatting sqref="B41">
    <cfRule type="cellIs" dxfId="187" priority="188" stopIfTrue="1" operator="equal">
      <formula>0</formula>
    </cfRule>
  </conditionalFormatting>
  <conditionalFormatting sqref="J41">
    <cfRule type="cellIs" dxfId="186" priority="187" stopIfTrue="1" operator="equal">
      <formula>0</formula>
    </cfRule>
  </conditionalFormatting>
  <conditionalFormatting sqref="E41">
    <cfRule type="cellIs" dxfId="185" priority="186" stopIfTrue="1" operator="equal">
      <formula>0</formula>
    </cfRule>
  </conditionalFormatting>
  <conditionalFormatting sqref="M41">
    <cfRule type="cellIs" dxfId="184" priority="185" stopIfTrue="1" operator="equal">
      <formula>0</formula>
    </cfRule>
  </conditionalFormatting>
  <conditionalFormatting sqref="U41">
    <cfRule type="cellIs" dxfId="183" priority="184" stopIfTrue="1" operator="equal">
      <formula>0</formula>
    </cfRule>
  </conditionalFormatting>
  <conditionalFormatting sqref="R41">
    <cfRule type="cellIs" dxfId="182" priority="183" stopIfTrue="1" operator="equal">
      <formula>0</formula>
    </cfRule>
  </conditionalFormatting>
  <conditionalFormatting sqref="B49">
    <cfRule type="cellIs" dxfId="181" priority="182" stopIfTrue="1" operator="equal">
      <formula>0</formula>
    </cfRule>
  </conditionalFormatting>
  <conditionalFormatting sqref="J49">
    <cfRule type="cellIs" dxfId="180" priority="181" stopIfTrue="1" operator="equal">
      <formula>0</formula>
    </cfRule>
  </conditionalFormatting>
  <conditionalFormatting sqref="E49">
    <cfRule type="cellIs" dxfId="179" priority="180" stopIfTrue="1" operator="equal">
      <formula>0</formula>
    </cfRule>
  </conditionalFormatting>
  <conditionalFormatting sqref="M49">
    <cfRule type="cellIs" dxfId="178" priority="179" stopIfTrue="1" operator="equal">
      <formula>0</formula>
    </cfRule>
  </conditionalFormatting>
  <conditionalFormatting sqref="U49">
    <cfRule type="cellIs" dxfId="177" priority="178" stopIfTrue="1" operator="equal">
      <formula>0</formula>
    </cfRule>
  </conditionalFormatting>
  <conditionalFormatting sqref="R49">
    <cfRule type="cellIs" dxfId="176" priority="177" stopIfTrue="1" operator="equal">
      <formula>0</formula>
    </cfRule>
  </conditionalFormatting>
  <conditionalFormatting sqref="L34:L35">
    <cfRule type="cellIs" dxfId="175" priority="176" stopIfTrue="1" operator="equal">
      <formula>0</formula>
    </cfRule>
  </conditionalFormatting>
  <conditionalFormatting sqref="L34:L35">
    <cfRule type="cellIs" dxfId="174" priority="175" stopIfTrue="1" operator="equal">
      <formula>0</formula>
    </cfRule>
  </conditionalFormatting>
  <conditionalFormatting sqref="T34:T35">
    <cfRule type="cellIs" dxfId="173" priority="174" stopIfTrue="1" operator="equal">
      <formula>0</formula>
    </cfRule>
  </conditionalFormatting>
  <conditionalFormatting sqref="T34:T35">
    <cfRule type="cellIs" dxfId="172" priority="173" stopIfTrue="1" operator="equal">
      <formula>0</formula>
    </cfRule>
  </conditionalFormatting>
  <conditionalFormatting sqref="D42:D43">
    <cfRule type="cellIs" dxfId="171" priority="172" stopIfTrue="1" operator="equal">
      <formula>0</formula>
    </cfRule>
  </conditionalFormatting>
  <conditionalFormatting sqref="D42:D43">
    <cfRule type="cellIs" dxfId="170" priority="171" stopIfTrue="1" operator="equal">
      <formula>0</formula>
    </cfRule>
  </conditionalFormatting>
  <conditionalFormatting sqref="D50:D51">
    <cfRule type="cellIs" dxfId="169" priority="170" stopIfTrue="1" operator="equal">
      <formula>0</formula>
    </cfRule>
  </conditionalFormatting>
  <conditionalFormatting sqref="D50:D51">
    <cfRule type="cellIs" dxfId="168" priority="169" stopIfTrue="1" operator="equal">
      <formula>0</formula>
    </cfRule>
  </conditionalFormatting>
  <conditionalFormatting sqref="B6">
    <cfRule type="cellIs" dxfId="167" priority="168" stopIfTrue="1" operator="equal">
      <formula>0</formula>
    </cfRule>
  </conditionalFormatting>
  <conditionalFormatting sqref="F32">
    <cfRule type="cellIs" dxfId="166" priority="167" operator="equal">
      <formula>0</formula>
    </cfRule>
  </conditionalFormatting>
  <conditionalFormatting sqref="N32">
    <cfRule type="cellIs" dxfId="165" priority="166" operator="equal">
      <formula>0</formula>
    </cfRule>
  </conditionalFormatting>
  <conditionalFormatting sqref="V32">
    <cfRule type="cellIs" dxfId="164" priority="165" operator="equal">
      <formula>0</formula>
    </cfRule>
  </conditionalFormatting>
  <conditionalFormatting sqref="V40">
    <cfRule type="cellIs" dxfId="163" priority="164" operator="equal">
      <formula>0</formula>
    </cfRule>
  </conditionalFormatting>
  <conditionalFormatting sqref="N40">
    <cfRule type="cellIs" dxfId="162" priority="163" operator="equal">
      <formula>0</formula>
    </cfRule>
  </conditionalFormatting>
  <conditionalFormatting sqref="F40">
    <cfRule type="cellIs" dxfId="161" priority="162" operator="equal">
      <formula>0</formula>
    </cfRule>
  </conditionalFormatting>
  <conditionalFormatting sqref="F48">
    <cfRule type="cellIs" dxfId="160" priority="161" operator="equal">
      <formula>0</formula>
    </cfRule>
  </conditionalFormatting>
  <conditionalFormatting sqref="N48">
    <cfRule type="cellIs" dxfId="159" priority="160" operator="equal">
      <formula>0</formula>
    </cfRule>
  </conditionalFormatting>
  <conditionalFormatting sqref="V48">
    <cfRule type="cellIs" dxfId="158" priority="159" operator="equal">
      <formula>0</formula>
    </cfRule>
  </conditionalFormatting>
  <conditionalFormatting sqref="J6">
    <cfRule type="cellIs" dxfId="157" priority="158" stopIfTrue="1" operator="equal">
      <formula>0</formula>
    </cfRule>
  </conditionalFormatting>
  <conditionalFormatting sqref="M6">
    <cfRule type="cellIs" dxfId="156" priority="157" stopIfTrue="1" operator="equal">
      <formula>0</formula>
    </cfRule>
  </conditionalFormatting>
  <conditionalFormatting sqref="R6">
    <cfRule type="cellIs" dxfId="155" priority="156" stopIfTrue="1" operator="equal">
      <formula>0</formula>
    </cfRule>
  </conditionalFormatting>
  <conditionalFormatting sqref="U6">
    <cfRule type="cellIs" dxfId="154" priority="155" stopIfTrue="1" operator="equal">
      <formula>0</formula>
    </cfRule>
  </conditionalFormatting>
  <conditionalFormatting sqref="E14">
    <cfRule type="cellIs" dxfId="153" priority="154" stopIfTrue="1" operator="equal">
      <formula>0</formula>
    </cfRule>
  </conditionalFormatting>
  <conditionalFormatting sqref="B14">
    <cfRule type="cellIs" dxfId="152" priority="153" stopIfTrue="1" operator="equal">
      <formula>0</formula>
    </cfRule>
  </conditionalFormatting>
  <conditionalFormatting sqref="M14">
    <cfRule type="cellIs" dxfId="151" priority="152" stopIfTrue="1" operator="equal">
      <formula>0</formula>
    </cfRule>
  </conditionalFormatting>
  <conditionalFormatting sqref="J14">
    <cfRule type="cellIs" dxfId="150" priority="151" stopIfTrue="1" operator="equal">
      <formula>0</formula>
    </cfRule>
  </conditionalFormatting>
  <conditionalFormatting sqref="U14">
    <cfRule type="cellIs" dxfId="149" priority="150" stopIfTrue="1" operator="equal">
      <formula>0</formula>
    </cfRule>
  </conditionalFormatting>
  <conditionalFormatting sqref="R14">
    <cfRule type="cellIs" dxfId="148" priority="149" stopIfTrue="1" operator="equal">
      <formula>0</formula>
    </cfRule>
  </conditionalFormatting>
  <conditionalFormatting sqref="E22">
    <cfRule type="cellIs" dxfId="147" priority="148" stopIfTrue="1" operator="equal">
      <formula>0</formula>
    </cfRule>
  </conditionalFormatting>
  <conditionalFormatting sqref="B22">
    <cfRule type="cellIs" dxfId="146" priority="147" stopIfTrue="1" operator="equal">
      <formula>0</formula>
    </cfRule>
  </conditionalFormatting>
  <conditionalFormatting sqref="M22">
    <cfRule type="cellIs" dxfId="145" priority="146" stopIfTrue="1" operator="equal">
      <formula>0</formula>
    </cfRule>
  </conditionalFormatting>
  <conditionalFormatting sqref="J22">
    <cfRule type="cellIs" dxfId="144" priority="145" stopIfTrue="1" operator="equal">
      <formula>0</formula>
    </cfRule>
  </conditionalFormatting>
  <conditionalFormatting sqref="U22">
    <cfRule type="cellIs" dxfId="143" priority="144" stopIfTrue="1" operator="equal">
      <formula>0</formula>
    </cfRule>
  </conditionalFormatting>
  <conditionalFormatting sqref="R22">
    <cfRule type="cellIs" dxfId="142" priority="143" stopIfTrue="1" operator="equal">
      <formula>0</formula>
    </cfRule>
  </conditionalFormatting>
  <conditionalFormatting sqref="E35">
    <cfRule type="cellIs" dxfId="141" priority="142" operator="equal">
      <formula>0</formula>
    </cfRule>
  </conditionalFormatting>
  <conditionalFormatting sqref="F35">
    <cfRule type="expression" dxfId="140" priority="141">
      <formula>AND(E35=0,F35=0)</formula>
    </cfRule>
  </conditionalFormatting>
  <conditionalFormatting sqref="E34">
    <cfRule type="cellIs" dxfId="139" priority="140" operator="equal">
      <formula>0</formula>
    </cfRule>
  </conditionalFormatting>
  <conditionalFormatting sqref="G34">
    <cfRule type="expression" dxfId="138" priority="139">
      <formula>F32&gt;0</formula>
    </cfRule>
  </conditionalFormatting>
  <conditionalFormatting sqref="E36">
    <cfRule type="expression" dxfId="137" priority="134">
      <formula>OR(A31="B",A31="C")</formula>
    </cfRule>
    <cfRule type="expression" dxfId="136" priority="138">
      <formula>E36=0</formula>
    </cfRule>
  </conditionalFormatting>
  <conditionalFormatting sqref="F36">
    <cfRule type="expression" dxfId="135" priority="133">
      <formula>OR(A31="B",A31="C")</formula>
    </cfRule>
    <cfRule type="expression" dxfId="134" priority="137">
      <formula>AND(E36=0,F36=0)</formula>
    </cfRule>
  </conditionalFormatting>
  <conditionalFormatting sqref="E37">
    <cfRule type="expression" dxfId="133" priority="131">
      <formula>OR(A31="B",A31="C")</formula>
    </cfRule>
    <cfRule type="expression" dxfId="132" priority="136">
      <formula>E37=0</formula>
    </cfRule>
  </conditionalFormatting>
  <conditionalFormatting sqref="F37">
    <cfRule type="expression" dxfId="131" priority="130">
      <formula>OR(A31="B",A31="C")</formula>
    </cfRule>
    <cfRule type="expression" dxfId="130" priority="135">
      <formula>AND(E37=0,F37=0)</formula>
    </cfRule>
  </conditionalFormatting>
  <conditionalFormatting sqref="G36">
    <cfRule type="expression" dxfId="129" priority="132">
      <formula>OR(A31="B",A31="C")</formula>
    </cfRule>
  </conditionalFormatting>
  <conditionalFormatting sqref="G37">
    <cfRule type="expression" dxfId="128" priority="129">
      <formula>OR(A31="B",A31="C")</formula>
    </cfRule>
  </conditionalFormatting>
  <conditionalFormatting sqref="M35">
    <cfRule type="cellIs" dxfId="127" priority="128" operator="equal">
      <formula>0</formula>
    </cfRule>
  </conditionalFormatting>
  <conditionalFormatting sqref="N35">
    <cfRule type="expression" dxfId="126" priority="127">
      <formula>AND(M35=0,N35=0)</formula>
    </cfRule>
  </conditionalFormatting>
  <conditionalFormatting sqref="M34">
    <cfRule type="cellIs" dxfId="125" priority="126" operator="equal">
      <formula>0</formula>
    </cfRule>
  </conditionalFormatting>
  <conditionalFormatting sqref="O34">
    <cfRule type="expression" dxfId="124" priority="125">
      <formula>N32&gt;0</formula>
    </cfRule>
  </conditionalFormatting>
  <conditionalFormatting sqref="M36">
    <cfRule type="expression" dxfId="123" priority="120">
      <formula>OR(I31="B",I31="C")</formula>
    </cfRule>
    <cfRule type="expression" dxfId="122" priority="124">
      <formula>M36=0</formula>
    </cfRule>
  </conditionalFormatting>
  <conditionalFormatting sqref="N36">
    <cfRule type="expression" dxfId="121" priority="119">
      <formula>OR(I31="B",I31="C")</formula>
    </cfRule>
    <cfRule type="expression" dxfId="120" priority="123">
      <formula>AND(M36=0,N36=0)</formula>
    </cfRule>
  </conditionalFormatting>
  <conditionalFormatting sqref="M37">
    <cfRule type="expression" dxfId="119" priority="117">
      <formula>OR(I31="B",I31="C")</formula>
    </cfRule>
    <cfRule type="expression" dxfId="118" priority="122">
      <formula>M37=0</formula>
    </cfRule>
  </conditionalFormatting>
  <conditionalFormatting sqref="N37">
    <cfRule type="expression" dxfId="117" priority="116">
      <formula>OR(I31="B",I31="C")</formula>
    </cfRule>
    <cfRule type="expression" dxfId="116" priority="121">
      <formula>AND(M37=0,N37=0)</formula>
    </cfRule>
  </conditionalFormatting>
  <conditionalFormatting sqref="O36">
    <cfRule type="expression" dxfId="115" priority="118">
      <formula>OR(I31="B",I31="C")</formula>
    </cfRule>
  </conditionalFormatting>
  <conditionalFormatting sqref="O37">
    <cfRule type="expression" dxfId="114" priority="115">
      <formula>OR(I31="B",I31="C")</formula>
    </cfRule>
  </conditionalFormatting>
  <conditionalFormatting sqref="U35">
    <cfRule type="cellIs" dxfId="113" priority="114" operator="equal">
      <formula>0</formula>
    </cfRule>
  </conditionalFormatting>
  <conditionalFormatting sqref="V35">
    <cfRule type="expression" dxfId="112" priority="113">
      <formula>AND(U35=0,V35=0)</formula>
    </cfRule>
  </conditionalFormatting>
  <conditionalFormatting sqref="U34">
    <cfRule type="cellIs" dxfId="111" priority="112" operator="equal">
      <formula>0</formula>
    </cfRule>
  </conditionalFormatting>
  <conditionalFormatting sqref="W34">
    <cfRule type="expression" dxfId="110" priority="111">
      <formula>V32&gt;0</formula>
    </cfRule>
  </conditionalFormatting>
  <conditionalFormatting sqref="U36">
    <cfRule type="expression" dxfId="109" priority="106">
      <formula>OR(Q31="B",Q31="C")</formula>
    </cfRule>
    <cfRule type="expression" dxfId="108" priority="110">
      <formula>U36=0</formula>
    </cfRule>
  </conditionalFormatting>
  <conditionalFormatting sqref="V36">
    <cfRule type="expression" dxfId="107" priority="105">
      <formula>OR(Q31="B",Q31="C")</formula>
    </cfRule>
    <cfRule type="expression" dxfId="106" priority="109">
      <formula>AND(U36=0,V36=0)</formula>
    </cfRule>
  </conditionalFormatting>
  <conditionalFormatting sqref="U37">
    <cfRule type="expression" dxfId="105" priority="103">
      <formula>OR(Q31="B",Q31="C")</formula>
    </cfRule>
    <cfRule type="expression" dxfId="104" priority="108">
      <formula>U37=0</formula>
    </cfRule>
  </conditionalFormatting>
  <conditionalFormatting sqref="V37">
    <cfRule type="expression" dxfId="103" priority="102">
      <formula>OR(Q31="B",Q31="C")</formula>
    </cfRule>
    <cfRule type="expression" dxfId="102" priority="107">
      <formula>AND(U37=0,V37=0)</formula>
    </cfRule>
  </conditionalFormatting>
  <conditionalFormatting sqref="W36">
    <cfRule type="expression" dxfId="101" priority="104">
      <formula>OR(Q31="B",Q31="C")</formula>
    </cfRule>
  </conditionalFormatting>
  <conditionalFormatting sqref="W37">
    <cfRule type="expression" dxfId="100" priority="101">
      <formula>OR(Q31="B",Q31="C")</formula>
    </cfRule>
  </conditionalFormatting>
  <conditionalFormatting sqref="L42">
    <cfRule type="cellIs" dxfId="99" priority="100" stopIfTrue="1" operator="equal">
      <formula>0</formula>
    </cfRule>
  </conditionalFormatting>
  <conditionalFormatting sqref="L42">
    <cfRule type="cellIs" dxfId="98" priority="99" stopIfTrue="1" operator="equal">
      <formula>0</formula>
    </cfRule>
  </conditionalFormatting>
  <conditionalFormatting sqref="T42">
    <cfRule type="cellIs" dxfId="97" priority="98" stopIfTrue="1" operator="equal">
      <formula>0</formula>
    </cfRule>
  </conditionalFormatting>
  <conditionalFormatting sqref="T42">
    <cfRule type="cellIs" dxfId="96" priority="97" stopIfTrue="1" operator="equal">
      <formula>0</formula>
    </cfRule>
  </conditionalFormatting>
  <conditionalFormatting sqref="L43">
    <cfRule type="cellIs" dxfId="95" priority="96" stopIfTrue="1" operator="equal">
      <formula>0</formula>
    </cfRule>
  </conditionalFormatting>
  <conditionalFormatting sqref="L43">
    <cfRule type="cellIs" dxfId="94" priority="95" stopIfTrue="1" operator="equal">
      <formula>0</formula>
    </cfRule>
  </conditionalFormatting>
  <conditionalFormatting sqref="T43">
    <cfRule type="cellIs" dxfId="93" priority="94" stopIfTrue="1" operator="equal">
      <formula>0</formula>
    </cfRule>
  </conditionalFormatting>
  <conditionalFormatting sqref="T43">
    <cfRule type="cellIs" dxfId="92" priority="93" stopIfTrue="1" operator="equal">
      <formula>0</formula>
    </cfRule>
  </conditionalFormatting>
  <conditionalFormatting sqref="E43">
    <cfRule type="cellIs" dxfId="91" priority="92" operator="equal">
      <formula>0</formula>
    </cfRule>
  </conditionalFormatting>
  <conditionalFormatting sqref="F43">
    <cfRule type="expression" dxfId="90" priority="91">
      <formula>AND(E43=0,F43=0)</formula>
    </cfRule>
  </conditionalFormatting>
  <conditionalFormatting sqref="E42">
    <cfRule type="cellIs" dxfId="89" priority="90" operator="equal">
      <formula>0</formula>
    </cfRule>
  </conditionalFormatting>
  <conditionalFormatting sqref="G42">
    <cfRule type="expression" dxfId="88" priority="89">
      <formula>F40&gt;0</formula>
    </cfRule>
  </conditionalFormatting>
  <conditionalFormatting sqref="E44">
    <cfRule type="expression" dxfId="87" priority="84">
      <formula>OR(A39="B",A39="C")</formula>
    </cfRule>
    <cfRule type="expression" dxfId="86" priority="88">
      <formula>E44=0</formula>
    </cfRule>
  </conditionalFormatting>
  <conditionalFormatting sqref="F44">
    <cfRule type="expression" dxfId="85" priority="83">
      <formula>OR(A39="B",A39="C")</formula>
    </cfRule>
    <cfRule type="expression" dxfId="84" priority="87">
      <formula>AND(E44=0,F44=0)</formula>
    </cfRule>
  </conditionalFormatting>
  <conditionalFormatting sqref="E45">
    <cfRule type="expression" dxfId="83" priority="81">
      <formula>OR(A39="B",A39="C")</formula>
    </cfRule>
    <cfRule type="expression" dxfId="82" priority="86">
      <formula>E45=0</formula>
    </cfRule>
  </conditionalFormatting>
  <conditionalFormatting sqref="F45">
    <cfRule type="expression" dxfId="81" priority="80">
      <formula>OR(A39="B",A39="C")</formula>
    </cfRule>
    <cfRule type="expression" dxfId="80" priority="85">
      <formula>AND(E45=0,F45=0)</formula>
    </cfRule>
  </conditionalFormatting>
  <conditionalFormatting sqref="G44">
    <cfRule type="expression" dxfId="79" priority="82">
      <formula>OR(A39="B",A39="C")</formula>
    </cfRule>
  </conditionalFormatting>
  <conditionalFormatting sqref="G45">
    <cfRule type="expression" dxfId="78" priority="79">
      <formula>OR(A39="B",A39="C")</formula>
    </cfRule>
  </conditionalFormatting>
  <conditionalFormatting sqref="M43">
    <cfRule type="cellIs" dxfId="77" priority="78" operator="equal">
      <formula>0</formula>
    </cfRule>
  </conditionalFormatting>
  <conditionalFormatting sqref="N43">
    <cfRule type="expression" dxfId="76" priority="77">
      <formula>AND(M43=0,N43=0)</formula>
    </cfRule>
  </conditionalFormatting>
  <conditionalFormatting sqref="M42">
    <cfRule type="cellIs" dxfId="75" priority="76" operator="equal">
      <formula>0</formula>
    </cfRule>
  </conditionalFormatting>
  <conditionalFormatting sqref="O42">
    <cfRule type="expression" dxfId="74" priority="75">
      <formula>N40&gt;0</formula>
    </cfRule>
  </conditionalFormatting>
  <conditionalFormatting sqref="M44">
    <cfRule type="expression" dxfId="73" priority="70">
      <formula>OR(I39="B",I39="C")</formula>
    </cfRule>
    <cfRule type="expression" dxfId="72" priority="74">
      <formula>M44=0</formula>
    </cfRule>
  </conditionalFormatting>
  <conditionalFormatting sqref="N44">
    <cfRule type="expression" dxfId="71" priority="69">
      <formula>OR(I39="B",I39="C")</formula>
    </cfRule>
    <cfRule type="expression" dxfId="70" priority="73">
      <formula>AND(M44=0,N44=0)</formula>
    </cfRule>
  </conditionalFormatting>
  <conditionalFormatting sqref="M45">
    <cfRule type="expression" dxfId="69" priority="67">
      <formula>OR(I39="B",I39="C")</formula>
    </cfRule>
    <cfRule type="expression" dxfId="68" priority="72">
      <formula>M45=0</formula>
    </cfRule>
  </conditionalFormatting>
  <conditionalFormatting sqref="N45">
    <cfRule type="expression" dxfId="67" priority="66">
      <formula>OR(I39="B",I39="C")</formula>
    </cfRule>
    <cfRule type="expression" dxfId="66" priority="71">
      <formula>AND(M45=0,N45=0)</formula>
    </cfRule>
  </conditionalFormatting>
  <conditionalFormatting sqref="O44">
    <cfRule type="expression" dxfId="65" priority="68">
      <formula>OR(I39="B",I39="C")</formula>
    </cfRule>
  </conditionalFormatting>
  <conditionalFormatting sqref="O45">
    <cfRule type="expression" dxfId="64" priority="65">
      <formula>OR(I39="B",I39="C")</formula>
    </cfRule>
  </conditionalFormatting>
  <conditionalFormatting sqref="U43">
    <cfRule type="cellIs" dxfId="63" priority="64" operator="equal">
      <formula>0</formula>
    </cfRule>
  </conditionalFormatting>
  <conditionalFormatting sqref="V43">
    <cfRule type="expression" dxfId="62" priority="63">
      <formula>AND(U43=0,V43=0)</formula>
    </cfRule>
  </conditionalFormatting>
  <conditionalFormatting sqref="U42">
    <cfRule type="cellIs" dxfId="61" priority="62" operator="equal">
      <formula>0</formula>
    </cfRule>
  </conditionalFormatting>
  <conditionalFormatting sqref="W42">
    <cfRule type="expression" dxfId="60" priority="61">
      <formula>V40&gt;0</formula>
    </cfRule>
  </conditionalFormatting>
  <conditionalFormatting sqref="U44">
    <cfRule type="expression" dxfId="59" priority="56">
      <formula>OR(Q39="B",Q39="C")</formula>
    </cfRule>
    <cfRule type="expression" dxfId="58" priority="60">
      <formula>U44=0</formula>
    </cfRule>
  </conditionalFormatting>
  <conditionalFormatting sqref="V44">
    <cfRule type="expression" dxfId="57" priority="55">
      <formula>OR(Q39="B",Q39="C")</formula>
    </cfRule>
    <cfRule type="expression" dxfId="56" priority="59">
      <formula>AND(U44=0,V44=0)</formula>
    </cfRule>
  </conditionalFormatting>
  <conditionalFormatting sqref="U45">
    <cfRule type="expression" dxfId="55" priority="53">
      <formula>OR(Q39="B",Q39="C")</formula>
    </cfRule>
    <cfRule type="expression" dxfId="54" priority="58">
      <formula>U45=0</formula>
    </cfRule>
  </conditionalFormatting>
  <conditionalFormatting sqref="V45">
    <cfRule type="expression" dxfId="53" priority="52">
      <formula>OR(Q39="B",Q39="C")</formula>
    </cfRule>
    <cfRule type="expression" dxfId="52" priority="57">
      <formula>AND(U45=0,V45=0)</formula>
    </cfRule>
  </conditionalFormatting>
  <conditionalFormatting sqref="W44">
    <cfRule type="expression" dxfId="51" priority="54">
      <formula>OR(Q39="B",Q39="C")</formula>
    </cfRule>
  </conditionalFormatting>
  <conditionalFormatting sqref="W45">
    <cfRule type="expression" dxfId="50" priority="51">
      <formula>OR(Q39="B",Q39="C")</formula>
    </cfRule>
  </conditionalFormatting>
  <conditionalFormatting sqref="L50">
    <cfRule type="cellIs" dxfId="49" priority="50" stopIfTrue="1" operator="equal">
      <formula>0</formula>
    </cfRule>
  </conditionalFormatting>
  <conditionalFormatting sqref="L50">
    <cfRule type="cellIs" dxfId="48" priority="49" stopIfTrue="1" operator="equal">
      <formula>0</formula>
    </cfRule>
  </conditionalFormatting>
  <conditionalFormatting sqref="T50">
    <cfRule type="cellIs" dxfId="47" priority="48" stopIfTrue="1" operator="equal">
      <formula>0</formula>
    </cfRule>
  </conditionalFormatting>
  <conditionalFormatting sqref="T50">
    <cfRule type="cellIs" dxfId="46" priority="47" stopIfTrue="1" operator="equal">
      <formula>0</formula>
    </cfRule>
  </conditionalFormatting>
  <conditionalFormatting sqref="L51">
    <cfRule type="cellIs" dxfId="45" priority="46" stopIfTrue="1" operator="equal">
      <formula>0</formula>
    </cfRule>
  </conditionalFormatting>
  <conditionalFormatting sqref="L51">
    <cfRule type="cellIs" dxfId="44" priority="45" stopIfTrue="1" operator="equal">
      <formula>0</formula>
    </cfRule>
  </conditionalFormatting>
  <conditionalFormatting sqref="T51">
    <cfRule type="cellIs" dxfId="43" priority="44" stopIfTrue="1" operator="equal">
      <formula>0</formula>
    </cfRule>
  </conditionalFormatting>
  <conditionalFormatting sqref="T51">
    <cfRule type="cellIs" dxfId="42" priority="43" stopIfTrue="1" operator="equal">
      <formula>0</formula>
    </cfRule>
  </conditionalFormatting>
  <conditionalFormatting sqref="M51">
    <cfRule type="cellIs" dxfId="41" priority="28" operator="equal">
      <formula>0</formula>
    </cfRule>
  </conditionalFormatting>
  <conditionalFormatting sqref="N51">
    <cfRule type="expression" dxfId="40" priority="27">
      <formula>AND(M51=0,N51=0)</formula>
    </cfRule>
  </conditionalFormatting>
  <conditionalFormatting sqref="M50">
    <cfRule type="cellIs" dxfId="39" priority="26" operator="equal">
      <formula>0</formula>
    </cfRule>
  </conditionalFormatting>
  <conditionalFormatting sqref="O50">
    <cfRule type="expression" dxfId="38" priority="25">
      <formula>N48&gt;0</formula>
    </cfRule>
  </conditionalFormatting>
  <conditionalFormatting sqref="M52">
    <cfRule type="expression" dxfId="37" priority="20">
      <formula>OR(I47="B",I47="C")</formula>
    </cfRule>
    <cfRule type="expression" dxfId="36" priority="24">
      <formula>M52=0</formula>
    </cfRule>
  </conditionalFormatting>
  <conditionalFormatting sqref="N52">
    <cfRule type="expression" dxfId="35" priority="19">
      <formula>OR(I47="B",I47="C")</formula>
    </cfRule>
    <cfRule type="expression" dxfId="34" priority="23">
      <formula>AND(M52=0,N52=0)</formula>
    </cfRule>
  </conditionalFormatting>
  <conditionalFormatting sqref="M53">
    <cfRule type="expression" dxfId="33" priority="17">
      <formula>OR(I47="B",I47="C")</formula>
    </cfRule>
    <cfRule type="expression" dxfId="32" priority="22">
      <formula>M53=0</formula>
    </cfRule>
  </conditionalFormatting>
  <conditionalFormatting sqref="N53">
    <cfRule type="expression" dxfId="31" priority="16">
      <formula>OR(I47="B",I47="C")</formula>
    </cfRule>
    <cfRule type="expression" dxfId="30" priority="21">
      <formula>AND(M53=0,N53=0)</formula>
    </cfRule>
  </conditionalFormatting>
  <conditionalFormatting sqref="O52">
    <cfRule type="expression" dxfId="29" priority="18">
      <formula>OR(I47="B",I47="C")</formula>
    </cfRule>
  </conditionalFormatting>
  <conditionalFormatting sqref="O53">
    <cfRule type="expression" dxfId="28" priority="15">
      <formula>OR(I47="B",I47="C")</formula>
    </cfRule>
  </conditionalFormatting>
  <conditionalFormatting sqref="E51">
    <cfRule type="cellIs" dxfId="27" priority="42" operator="equal">
      <formula>0</formula>
    </cfRule>
  </conditionalFormatting>
  <conditionalFormatting sqref="F51">
    <cfRule type="expression" dxfId="26" priority="41">
      <formula>AND(E51=0,F51=0)</formula>
    </cfRule>
  </conditionalFormatting>
  <conditionalFormatting sqref="E50">
    <cfRule type="cellIs" dxfId="25" priority="40" operator="equal">
      <formula>0</formula>
    </cfRule>
  </conditionalFormatting>
  <conditionalFormatting sqref="G50">
    <cfRule type="expression" dxfId="24" priority="39">
      <formula>F48&gt;0</formula>
    </cfRule>
  </conditionalFormatting>
  <conditionalFormatting sqref="E52">
    <cfRule type="expression" dxfId="23" priority="34">
      <formula>OR(A47="B",A47="C")</formula>
    </cfRule>
    <cfRule type="expression" dxfId="22" priority="38">
      <formula>E52=0</formula>
    </cfRule>
  </conditionalFormatting>
  <conditionalFormatting sqref="F52">
    <cfRule type="expression" dxfId="21" priority="33">
      <formula>OR(A47="B",A47="C")</formula>
    </cfRule>
    <cfRule type="expression" dxfId="20" priority="37">
      <formula>AND(E52=0,F52=0)</formula>
    </cfRule>
  </conditionalFormatting>
  <conditionalFormatting sqref="E53">
    <cfRule type="expression" dxfId="19" priority="31">
      <formula>OR(A47="B",A47="C")</formula>
    </cfRule>
    <cfRule type="expression" dxfId="18" priority="36">
      <formula>E53=0</formula>
    </cfRule>
  </conditionalFormatting>
  <conditionalFormatting sqref="F53">
    <cfRule type="expression" dxfId="17" priority="30">
      <formula>OR(A47="B",A47="C")</formula>
    </cfRule>
    <cfRule type="expression" dxfId="16" priority="35">
      <formula>AND(E53=0,F53=0)</formula>
    </cfRule>
  </conditionalFormatting>
  <conditionalFormatting sqref="G52">
    <cfRule type="expression" dxfId="15" priority="32">
      <formula>OR(A47="B",A47="C")</formula>
    </cfRule>
  </conditionalFormatting>
  <conditionalFormatting sqref="G53">
    <cfRule type="expression" dxfId="14" priority="29">
      <formula>OR(A47="B",A47="C")</formula>
    </cfRule>
  </conditionalFormatting>
  <conditionalFormatting sqref="U51">
    <cfRule type="cellIs" dxfId="13" priority="14" operator="equal">
      <formula>0</formula>
    </cfRule>
  </conditionalFormatting>
  <conditionalFormatting sqref="V51">
    <cfRule type="expression" dxfId="12" priority="13">
      <formula>AND(U51=0,V51=0)</formula>
    </cfRule>
  </conditionalFormatting>
  <conditionalFormatting sqref="U50">
    <cfRule type="cellIs" dxfId="11" priority="12" operator="equal">
      <formula>0</formula>
    </cfRule>
  </conditionalFormatting>
  <conditionalFormatting sqref="W50">
    <cfRule type="expression" dxfId="10" priority="11">
      <formula>V48&gt;0</formula>
    </cfRule>
  </conditionalFormatting>
  <conditionalFormatting sqref="U52">
    <cfRule type="expression" dxfId="9" priority="6">
      <formula>OR(Q47="B",Q47="C")</formula>
    </cfRule>
    <cfRule type="expression" dxfId="8" priority="10">
      <formula>U52=0</formula>
    </cfRule>
  </conditionalFormatting>
  <conditionalFormatting sqref="V52">
    <cfRule type="expression" dxfId="7" priority="5">
      <formula>OR(Q47="B",Q47="C")</formula>
    </cfRule>
    <cfRule type="expression" dxfId="6" priority="9">
      <formula>AND(U52=0,V52=0)</formula>
    </cfRule>
  </conditionalFormatting>
  <conditionalFormatting sqref="U53">
    <cfRule type="expression" dxfId="5" priority="3">
      <formula>OR(Q47="B",Q47="C")</formula>
    </cfRule>
    <cfRule type="expression" dxfId="4" priority="8">
      <formula>U53=0</formula>
    </cfRule>
  </conditionalFormatting>
  <conditionalFormatting sqref="V53">
    <cfRule type="expression" dxfId="3" priority="2">
      <formula>OR(Q47="B",Q47="C")</formula>
    </cfRule>
    <cfRule type="expression" dxfId="2" priority="7">
      <formula>AND(U53=0,V53=0)</formula>
    </cfRule>
  </conditionalFormatting>
  <conditionalFormatting sqref="W52">
    <cfRule type="expression" dxfId="1" priority="4">
      <formula>OR(Q47="B",Q47="C")</formula>
    </cfRule>
  </conditionalFormatting>
  <conditionalFormatting sqref="W53">
    <cfRule type="expression" dxfId="0" priority="1">
      <formula>OR(Q47="B",Q47="C")</formula>
    </cfRule>
  </conditionalFormatting>
  <dataValidations count="2">
    <dataValidation type="list" allowBlank="1" showInputMessage="1" showErrorMessage="1" sqref="AA1">
      <formula1>"あまりなし,あまりあり,ミックス"</formula1>
    </dataValidation>
    <dataValidation type="list" allowBlank="1" showInputMessage="1" showErrorMessage="1" sqref="Z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84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26</xdr:col>
                <xdr:colOff>1133475</xdr:colOff>
                <xdr:row>13</xdr:row>
                <xdr:rowOff>76200</xdr:rowOff>
              </from>
              <to>
                <xdr:col>26</xdr:col>
                <xdr:colOff>1457325</xdr:colOff>
                <xdr:row>13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③商何十</vt:lpstr>
      <vt:lpstr>③商何十!Print_Area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2023-12-25T07:56:32Z</dcterms:created>
  <dcterms:modified xsi:type="dcterms:W3CDTF">2023-12-25T07:57:30Z</dcterms:modified>
</cp:coreProperties>
</file>