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\"/>
    </mc:Choice>
  </mc:AlternateContent>
  <bookViews>
    <workbookView xWindow="0" yWindow="0" windowWidth="28800" windowHeight="12060"/>
  </bookViews>
  <sheets>
    <sheet name="⑬オールミックス" sheetId="1" r:id="rId1"/>
  </sheets>
  <definedNames>
    <definedName name="go" localSheetId="0">INDIRECT(⑬オールミックス!$AA$40)</definedName>
    <definedName name="hati" localSheetId="0">INDIRECT(⑬オールミックス!$AA$43)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INDIRECT(⑬オールミックス!$AA$36)</definedName>
    <definedName name="itit">INDIRECT(#REF!)</definedName>
    <definedName name="ju" localSheetId="0">INDIRECT(⑬オールミックス!$AA$45)</definedName>
    <definedName name="ju">INDIRECT(#REF!)</definedName>
    <definedName name="juiti" localSheetId="0">INDIRECT(⑬オールミックス!$AA$46)</definedName>
    <definedName name="juiti">INDIRECT(#REF!)</definedName>
    <definedName name="juni" localSheetId="0">INDIRECT(⑬オールミックス!$AA$47)</definedName>
    <definedName name="juni">INDIRECT(#REF!)</definedName>
    <definedName name="ku" localSheetId="0">INDIRECT(⑬オールミックス!$AA$44)</definedName>
    <definedName name="ku">INDIRECT(#REF!)</definedName>
    <definedName name="nana" localSheetId="0">INDIRECT(⑬オールミックス!$AA$42)</definedName>
    <definedName name="nana">INDIRECT(#REF!)</definedName>
    <definedName name="ni" localSheetId="0">INDIRECT(⑬オールミックス!$AA$37)</definedName>
    <definedName name="ni">INDIRECT(#REF!)</definedName>
    <definedName name="NO" localSheetId="0">⑬オールミックス!$W$39</definedName>
    <definedName name="NO">#REF!</definedName>
    <definedName name="OK" localSheetId="0">⑬オールミックス!$W$40</definedName>
    <definedName name="OK">#REF!</definedName>
    <definedName name="_xlnm.Print_Area" localSheetId="0">⑬オールミックス!$A$1:$U$62</definedName>
    <definedName name="roku" localSheetId="0">INDIRECT(⑬オールミックス!$AA$41)</definedName>
    <definedName name="roku">INDIRECT(#REF!)</definedName>
    <definedName name="san" localSheetId="0">INDIRECT(⑬オールミックス!$AA$38)</definedName>
    <definedName name="san">INDIRECT(#REF!)</definedName>
    <definedName name="si" localSheetId="0">INDIRECT(⑬オールミックス!$AA$39)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J100" i="1" l="1"/>
  <c r="CJ99" i="1"/>
  <c r="CJ98" i="1"/>
  <c r="CJ97" i="1"/>
  <c r="CJ96" i="1"/>
  <c r="CJ95" i="1"/>
  <c r="CJ94" i="1"/>
  <c r="CJ93" i="1"/>
  <c r="CJ92" i="1"/>
  <c r="CJ91" i="1"/>
  <c r="CJ90" i="1"/>
  <c r="CJ89" i="1"/>
  <c r="CJ88" i="1"/>
  <c r="CJ87" i="1"/>
  <c r="CJ86" i="1"/>
  <c r="CJ85" i="1"/>
  <c r="CJ84" i="1"/>
  <c r="CJ83" i="1"/>
  <c r="CJ82" i="1"/>
  <c r="CJ81" i="1"/>
  <c r="CJ80" i="1"/>
  <c r="CJ79" i="1"/>
  <c r="CJ78" i="1"/>
  <c r="CJ77" i="1"/>
  <c r="CJ76" i="1"/>
  <c r="CJ75" i="1"/>
  <c r="CJ74" i="1"/>
  <c r="CJ73" i="1"/>
  <c r="CJ72" i="1"/>
  <c r="CJ71" i="1"/>
  <c r="CJ70" i="1"/>
  <c r="CJ69" i="1"/>
  <c r="CJ68" i="1"/>
  <c r="CJ67" i="1"/>
  <c r="CJ66" i="1"/>
  <c r="CJ65" i="1"/>
  <c r="CJ64" i="1"/>
  <c r="CJ63" i="1"/>
  <c r="CJ62" i="1"/>
  <c r="CJ61" i="1"/>
  <c r="CJ60" i="1"/>
  <c r="S60" i="1"/>
  <c r="Q60" i="1"/>
  <c r="L60" i="1"/>
  <c r="J60" i="1"/>
  <c r="E60" i="1"/>
  <c r="C60" i="1"/>
  <c r="CJ59" i="1"/>
  <c r="S59" i="1"/>
  <c r="L59" i="1"/>
  <c r="E59" i="1"/>
  <c r="CJ58" i="1"/>
  <c r="CJ57" i="1"/>
  <c r="CJ56" i="1"/>
  <c r="P56" i="1"/>
  <c r="I56" i="1"/>
  <c r="B56" i="1"/>
  <c r="CJ55" i="1"/>
  <c r="CJ54" i="1"/>
  <c r="L54" i="1"/>
  <c r="CJ53" i="1"/>
  <c r="S53" i="1"/>
  <c r="Q53" i="1"/>
  <c r="L53" i="1"/>
  <c r="J53" i="1"/>
  <c r="E53" i="1"/>
  <c r="C53" i="1"/>
  <c r="CJ52" i="1"/>
  <c r="S52" i="1"/>
  <c r="L52" i="1"/>
  <c r="E52" i="1"/>
  <c r="CJ51" i="1"/>
  <c r="CJ50" i="1"/>
  <c r="CJ49" i="1"/>
  <c r="P49" i="1"/>
  <c r="I49" i="1"/>
  <c r="B49" i="1"/>
  <c r="CJ48" i="1"/>
  <c r="CJ47" i="1"/>
  <c r="CJ46" i="1"/>
  <c r="S46" i="1"/>
  <c r="Q46" i="1"/>
  <c r="L46" i="1"/>
  <c r="J46" i="1"/>
  <c r="E46" i="1"/>
  <c r="C46" i="1"/>
  <c r="CJ45" i="1"/>
  <c r="CB45" i="1"/>
  <c r="S45" i="1"/>
  <c r="L45" i="1"/>
  <c r="E45" i="1"/>
  <c r="CJ44" i="1"/>
  <c r="CB44" i="1"/>
  <c r="CJ43" i="1"/>
  <c r="CB43" i="1"/>
  <c r="CJ42" i="1"/>
  <c r="CB42" i="1"/>
  <c r="P42" i="1"/>
  <c r="I42" i="1"/>
  <c r="B42" i="1"/>
  <c r="CJ41" i="1"/>
  <c r="CB41" i="1"/>
  <c r="CJ40" i="1"/>
  <c r="CB40" i="1"/>
  <c r="CJ39" i="1"/>
  <c r="CB39" i="1"/>
  <c r="S39" i="1"/>
  <c r="Q39" i="1"/>
  <c r="L39" i="1"/>
  <c r="J39" i="1"/>
  <c r="E39" i="1"/>
  <c r="C39" i="1"/>
  <c r="CJ38" i="1"/>
  <c r="CB38" i="1"/>
  <c r="S38" i="1"/>
  <c r="L38" i="1"/>
  <c r="E38" i="1"/>
  <c r="CJ37" i="1"/>
  <c r="CB37" i="1"/>
  <c r="CJ36" i="1"/>
  <c r="CB36" i="1"/>
  <c r="CJ35" i="1"/>
  <c r="CB35" i="1"/>
  <c r="P35" i="1"/>
  <c r="I35" i="1"/>
  <c r="B35" i="1"/>
  <c r="CJ34" i="1"/>
  <c r="CB34" i="1"/>
  <c r="CJ33" i="1"/>
  <c r="CB33" i="1"/>
  <c r="G33" i="1"/>
  <c r="B33" i="1"/>
  <c r="CJ32" i="1"/>
  <c r="CB32" i="1"/>
  <c r="T32" i="1"/>
  <c r="A32" i="1"/>
  <c r="CJ31" i="1"/>
  <c r="CB31" i="1"/>
  <c r="CJ30" i="1"/>
  <c r="CB30" i="1"/>
  <c r="S30" i="1"/>
  <c r="S61" i="1" s="1"/>
  <c r="L30" i="1"/>
  <c r="L61" i="1" s="1"/>
  <c r="E30" i="1"/>
  <c r="E61" i="1" s="1"/>
  <c r="CJ29" i="1"/>
  <c r="CB29" i="1"/>
  <c r="CJ28" i="1"/>
  <c r="CB28" i="1"/>
  <c r="CJ27" i="1"/>
  <c r="CB27" i="1"/>
  <c r="CJ26" i="1"/>
  <c r="CB26" i="1"/>
  <c r="CJ25" i="1"/>
  <c r="CB25" i="1"/>
  <c r="CJ24" i="1"/>
  <c r="CB24" i="1"/>
  <c r="CJ23" i="1"/>
  <c r="CB23" i="1"/>
  <c r="S23" i="1"/>
  <c r="S54" i="1" s="1"/>
  <c r="L23" i="1"/>
  <c r="E23" i="1"/>
  <c r="E54" i="1" s="1"/>
  <c r="CJ22" i="1"/>
  <c r="CB22" i="1"/>
  <c r="CJ21" i="1"/>
  <c r="CB21" i="1"/>
  <c r="CJ20" i="1"/>
  <c r="CB20" i="1"/>
  <c r="BT20" i="1"/>
  <c r="CJ19" i="1"/>
  <c r="CB19" i="1"/>
  <c r="BT19" i="1"/>
  <c r="CJ18" i="1"/>
  <c r="CB18" i="1"/>
  <c r="BT18" i="1"/>
  <c r="CJ17" i="1"/>
  <c r="CB17" i="1"/>
  <c r="BT17" i="1"/>
  <c r="CJ16" i="1"/>
  <c r="CB16" i="1"/>
  <c r="BT16" i="1"/>
  <c r="S16" i="1"/>
  <c r="S47" i="1" s="1"/>
  <c r="L16" i="1"/>
  <c r="L47" i="1" s="1"/>
  <c r="E16" i="1"/>
  <c r="E47" i="1" s="1"/>
  <c r="CJ15" i="1"/>
  <c r="CB15" i="1"/>
  <c r="BT15" i="1"/>
  <c r="CJ14" i="1"/>
  <c r="CB14" i="1"/>
  <c r="BT14" i="1"/>
  <c r="CJ13" i="1"/>
  <c r="CB13" i="1"/>
  <c r="BT13" i="1"/>
  <c r="CJ12" i="1"/>
  <c r="CB12" i="1"/>
  <c r="BT12" i="1"/>
  <c r="CJ11" i="1"/>
  <c r="CB11" i="1"/>
  <c r="BT11" i="1"/>
  <c r="CJ10" i="1"/>
  <c r="CB10" i="1"/>
  <c r="BT10" i="1"/>
  <c r="CJ9" i="1"/>
  <c r="CB9" i="1"/>
  <c r="BT9" i="1"/>
  <c r="S9" i="1"/>
  <c r="S40" i="1" s="1"/>
  <c r="L9" i="1"/>
  <c r="L40" i="1" s="1"/>
  <c r="E9" i="1"/>
  <c r="E40" i="1" s="1"/>
  <c r="CJ8" i="1"/>
  <c r="CB8" i="1"/>
  <c r="BT8" i="1"/>
  <c r="CJ7" i="1"/>
  <c r="CB7" i="1"/>
  <c r="BT7" i="1"/>
  <c r="CJ6" i="1"/>
  <c r="CB6" i="1"/>
  <c r="BT6" i="1"/>
  <c r="CJ5" i="1"/>
  <c r="CB5" i="1"/>
  <c r="BT5" i="1"/>
  <c r="CJ4" i="1"/>
  <c r="CB4" i="1"/>
  <c r="BT4" i="1"/>
  <c r="CJ3" i="1"/>
  <c r="CB3" i="1"/>
  <c r="BT3" i="1"/>
  <c r="CJ2" i="1"/>
  <c r="CB2" i="1"/>
  <c r="BT2" i="1"/>
  <c r="CJ1" i="1"/>
  <c r="CB1" i="1"/>
  <c r="BT1" i="1"/>
  <c r="BU2" i="1" l="1"/>
  <c r="AX2" i="1" s="1"/>
  <c r="BU1" i="1"/>
  <c r="AX1" i="1" s="1"/>
  <c r="CK2" i="1"/>
  <c r="BR2" i="1" s="1"/>
  <c r="CC2" i="1"/>
  <c r="BG2" i="1" s="1"/>
  <c r="BU12" i="1"/>
  <c r="AW12" i="1" s="1"/>
  <c r="CK1" i="1"/>
  <c r="BR1" i="1" s="1"/>
  <c r="CK3" i="1"/>
  <c r="BQ3" i="1" s="1"/>
  <c r="BU5" i="1"/>
  <c r="AX5" i="1" s="1"/>
  <c r="BU4" i="1"/>
  <c r="AW4" i="1" s="1"/>
  <c r="C14" i="1" s="1"/>
  <c r="C45" i="1" s="1"/>
  <c r="CK6" i="1"/>
  <c r="BQ6" i="1" s="1"/>
  <c r="AK2" i="1"/>
  <c r="AK1" i="1"/>
  <c r="BU8" i="1"/>
  <c r="CK16" i="1"/>
  <c r="CK69" i="1"/>
  <c r="CK77" i="1"/>
  <c r="CK81" i="1"/>
  <c r="CK97" i="1"/>
  <c r="AW1" i="1"/>
  <c r="BQ1" i="1"/>
  <c r="CC44" i="1"/>
  <c r="CC38" i="1"/>
  <c r="CC36" i="1"/>
  <c r="CC35" i="1"/>
  <c r="CC45" i="1"/>
  <c r="CC37" i="1"/>
  <c r="CC22" i="1"/>
  <c r="CC21" i="1"/>
  <c r="CC20" i="1"/>
  <c r="CC15" i="1"/>
  <c r="CC43" i="1"/>
  <c r="CC28" i="1"/>
  <c r="CC24" i="1"/>
  <c r="CC14" i="1"/>
  <c r="CC9" i="1"/>
  <c r="CC42" i="1"/>
  <c r="CC12" i="1"/>
  <c r="CC17" i="1"/>
  <c r="AW2" i="1"/>
  <c r="BQ2" i="1"/>
  <c r="BU3" i="1"/>
  <c r="CC6" i="1"/>
  <c r="CC7" i="1"/>
  <c r="CK25" i="1"/>
  <c r="CK5" i="1"/>
  <c r="CK12" i="1"/>
  <c r="CK65" i="1"/>
  <c r="CK73" i="1"/>
  <c r="CK85" i="1"/>
  <c r="CK93" i="1"/>
  <c r="CC1" i="1"/>
  <c r="CC4" i="1"/>
  <c r="CC5" i="1"/>
  <c r="CK7" i="1"/>
  <c r="CC8" i="1"/>
  <c r="CC19" i="1"/>
  <c r="BU6" i="1"/>
  <c r="CK61" i="1"/>
  <c r="CK89" i="1"/>
  <c r="BU17" i="1"/>
  <c r="BU15" i="1"/>
  <c r="BU13" i="1"/>
  <c r="BU20" i="1"/>
  <c r="BU14" i="1"/>
  <c r="CK59" i="1"/>
  <c r="CK57" i="1"/>
  <c r="CK56" i="1"/>
  <c r="CK51" i="1"/>
  <c r="CK45" i="1"/>
  <c r="CK43" i="1"/>
  <c r="CK42" i="1"/>
  <c r="CK37" i="1"/>
  <c r="CK35" i="1"/>
  <c r="CK28" i="1"/>
  <c r="CK52" i="1"/>
  <c r="CK49" i="1"/>
  <c r="CK44" i="1"/>
  <c r="CK26" i="1"/>
  <c r="CK24" i="1"/>
  <c r="CK17" i="1"/>
  <c r="CK50" i="1"/>
  <c r="CK38" i="1"/>
  <c r="CK58" i="1"/>
  <c r="CK36" i="1"/>
  <c r="CK21" i="1"/>
  <c r="CK22" i="1"/>
  <c r="CK15" i="1"/>
  <c r="CK13" i="1"/>
  <c r="CK14" i="1"/>
  <c r="CC3" i="1"/>
  <c r="CK4" i="1"/>
  <c r="BU7" i="1"/>
  <c r="CK8" i="1"/>
  <c r="CK9" i="1"/>
  <c r="CC11" i="1"/>
  <c r="CC13" i="1"/>
  <c r="CK20" i="1"/>
  <c r="BU9" i="1"/>
  <c r="BU10" i="1"/>
  <c r="CK11" i="1"/>
  <c r="BU18" i="1"/>
  <c r="CK19" i="1"/>
  <c r="CC30" i="1"/>
  <c r="CC34" i="1"/>
  <c r="CK46" i="1"/>
  <c r="CC10" i="1"/>
  <c r="BU16" i="1"/>
  <c r="CC18" i="1"/>
  <c r="CC23" i="1"/>
  <c r="CK27" i="1"/>
  <c r="CK47" i="1"/>
  <c r="CK10" i="1"/>
  <c r="BU11" i="1"/>
  <c r="CC16" i="1"/>
  <c r="CK18" i="1"/>
  <c r="BU19" i="1"/>
  <c r="CK23" i="1"/>
  <c r="CC25" i="1"/>
  <c r="CC26" i="1"/>
  <c r="CC29" i="1"/>
  <c r="CK40" i="1"/>
  <c r="CK60" i="1"/>
  <c r="CK29" i="1"/>
  <c r="CK30" i="1"/>
  <c r="CK34" i="1"/>
  <c r="CK48" i="1"/>
  <c r="CK62" i="1"/>
  <c r="CK66" i="1"/>
  <c r="CK70" i="1"/>
  <c r="CK74" i="1"/>
  <c r="CK78" i="1"/>
  <c r="CK82" i="1"/>
  <c r="CK86" i="1"/>
  <c r="CK90" i="1"/>
  <c r="CK94" i="1"/>
  <c r="CK98" i="1"/>
  <c r="CC31" i="1"/>
  <c r="CC32" i="1"/>
  <c r="CC33" i="1"/>
  <c r="CC39" i="1"/>
  <c r="CC41" i="1"/>
  <c r="CK53" i="1"/>
  <c r="CK54" i="1"/>
  <c r="CK63" i="1"/>
  <c r="CK67" i="1"/>
  <c r="CK71" i="1"/>
  <c r="CK75" i="1"/>
  <c r="CK79" i="1"/>
  <c r="CK83" i="1"/>
  <c r="CK87" i="1"/>
  <c r="CK91" i="1"/>
  <c r="CK95" i="1"/>
  <c r="CK99" i="1"/>
  <c r="CC27" i="1"/>
  <c r="CK31" i="1"/>
  <c r="CK32" i="1"/>
  <c r="CK33" i="1"/>
  <c r="CK39" i="1"/>
  <c r="CC40" i="1"/>
  <c r="CK41" i="1"/>
  <c r="CK55" i="1"/>
  <c r="CK64" i="1"/>
  <c r="CK68" i="1"/>
  <c r="CK72" i="1"/>
  <c r="CK76" i="1"/>
  <c r="CK80" i="1"/>
  <c r="CK84" i="1"/>
  <c r="CK88" i="1"/>
  <c r="CK92" i="1"/>
  <c r="CK96" i="1"/>
  <c r="CK100" i="1"/>
  <c r="BR6" i="1" l="1"/>
  <c r="BH2" i="1"/>
  <c r="AW5" i="1"/>
  <c r="BR3" i="1"/>
  <c r="BM3" i="1" s="1"/>
  <c r="AN3" i="1" s="1"/>
  <c r="AX12" i="1"/>
  <c r="AK12" i="1" s="1"/>
  <c r="AF4" i="1"/>
  <c r="AX4" i="1"/>
  <c r="BR11" i="1"/>
  <c r="BQ11" i="1"/>
  <c r="AW7" i="1"/>
  <c r="AX7" i="1"/>
  <c r="BH5" i="1"/>
  <c r="BG5" i="1"/>
  <c r="BG7" i="1"/>
  <c r="BH7" i="1"/>
  <c r="I8" i="1"/>
  <c r="I39" i="1" s="1"/>
  <c r="AF2" i="1"/>
  <c r="J7" i="1"/>
  <c r="J38" i="1" s="1"/>
  <c r="Q28" i="1"/>
  <c r="Q59" i="1" s="1"/>
  <c r="AF12" i="1"/>
  <c r="AX10" i="1"/>
  <c r="AW10" i="1"/>
  <c r="BH11" i="1"/>
  <c r="BG11" i="1"/>
  <c r="BQ4" i="1"/>
  <c r="BR4" i="1"/>
  <c r="BG4" i="1"/>
  <c r="BH4" i="1"/>
  <c r="BR5" i="1"/>
  <c r="BQ5" i="1"/>
  <c r="BH6" i="1"/>
  <c r="BG6" i="1"/>
  <c r="I15" i="1"/>
  <c r="I46" i="1" s="1"/>
  <c r="AF5" i="1"/>
  <c r="J14" i="1"/>
  <c r="J45" i="1" s="1"/>
  <c r="BQ12" i="1"/>
  <c r="BR12" i="1"/>
  <c r="BH10" i="1"/>
  <c r="BG10" i="1"/>
  <c r="AX9" i="1"/>
  <c r="AW9" i="1"/>
  <c r="BQ9" i="1"/>
  <c r="BR9" i="1"/>
  <c r="AK4" i="1"/>
  <c r="BG8" i="1"/>
  <c r="BH8" i="1"/>
  <c r="AX3" i="1"/>
  <c r="AW3" i="1"/>
  <c r="BG12" i="1"/>
  <c r="BH12" i="1"/>
  <c r="AW8" i="1"/>
  <c r="AX8" i="1"/>
  <c r="B15" i="1"/>
  <c r="B46" i="1" s="1"/>
  <c r="AK5" i="1"/>
  <c r="BR10" i="1"/>
  <c r="BQ10" i="1"/>
  <c r="AX6" i="1"/>
  <c r="AW6" i="1"/>
  <c r="BH9" i="1"/>
  <c r="BG9" i="1"/>
  <c r="B8" i="1"/>
  <c r="B39" i="1" s="1"/>
  <c r="C7" i="1"/>
  <c r="C38" i="1" s="1"/>
  <c r="AF1" i="1"/>
  <c r="AX11" i="1"/>
  <c r="AW11" i="1"/>
  <c r="BQ8" i="1"/>
  <c r="BR8" i="1"/>
  <c r="BG3" i="1"/>
  <c r="BH3" i="1"/>
  <c r="BQ7" i="1"/>
  <c r="BR7" i="1"/>
  <c r="BH1" i="1"/>
  <c r="BG1" i="1"/>
  <c r="BL2" i="1"/>
  <c r="BB2" i="1" s="1"/>
  <c r="BM2" i="1"/>
  <c r="BL1" i="1"/>
  <c r="BM1" i="1"/>
  <c r="BM6" i="1"/>
  <c r="BL6" i="1"/>
  <c r="BC3" i="1" l="1"/>
  <c r="T8" i="1"/>
  <c r="T39" i="1" s="1"/>
  <c r="P29" i="1"/>
  <c r="P60" i="1" s="1"/>
  <c r="BL3" i="1"/>
  <c r="BB3" i="1" s="1"/>
  <c r="BB6" i="1"/>
  <c r="R14" i="1" s="1"/>
  <c r="R45" i="1" s="1"/>
  <c r="BB1" i="1"/>
  <c r="AG1" i="1" s="1"/>
  <c r="K7" i="1"/>
  <c r="K38" i="1" s="1"/>
  <c r="AG2" i="1"/>
  <c r="Z2" i="1"/>
  <c r="I29" i="1"/>
  <c r="I60" i="1" s="1"/>
  <c r="AF11" i="1"/>
  <c r="J28" i="1"/>
  <c r="J59" i="1" s="1"/>
  <c r="P15" i="1"/>
  <c r="P46" i="1" s="1"/>
  <c r="Q14" i="1"/>
  <c r="Q45" i="1" s="1"/>
  <c r="AF6" i="1"/>
  <c r="AK3" i="1"/>
  <c r="AB3" i="1"/>
  <c r="BM9" i="1"/>
  <c r="BL9" i="1"/>
  <c r="BM11" i="1"/>
  <c r="BC11" i="1" s="1"/>
  <c r="AB11" i="1" s="1"/>
  <c r="BL11" i="1"/>
  <c r="AI1" i="1"/>
  <c r="F7" i="1"/>
  <c r="F38" i="1" s="1"/>
  <c r="BC1" i="1"/>
  <c r="AK11" i="1"/>
  <c r="AK6" i="1"/>
  <c r="P22" i="1"/>
  <c r="P53" i="1" s="1"/>
  <c r="Q21" i="1"/>
  <c r="Q52" i="1" s="1"/>
  <c r="AF9" i="1"/>
  <c r="BC6" i="1"/>
  <c r="AB6" i="1" s="1"/>
  <c r="F8" i="1"/>
  <c r="F39" i="1" s="1"/>
  <c r="AN1" i="1"/>
  <c r="T14" i="1"/>
  <c r="T45" i="1" s="1"/>
  <c r="AI6" i="1"/>
  <c r="M8" i="1"/>
  <c r="M39" i="1" s="1"/>
  <c r="AN2" i="1"/>
  <c r="BM10" i="1"/>
  <c r="BC10" i="1" s="1"/>
  <c r="BL10" i="1"/>
  <c r="BB10" i="1" s="1"/>
  <c r="AK9" i="1"/>
  <c r="BL12" i="1"/>
  <c r="BM12" i="1"/>
  <c r="BC12" i="1" s="1"/>
  <c r="BM5" i="1"/>
  <c r="BC5" i="1" s="1"/>
  <c r="BL5" i="1"/>
  <c r="BB5" i="1" s="1"/>
  <c r="B29" i="1"/>
  <c r="B60" i="1" s="1"/>
  <c r="C28" i="1"/>
  <c r="C59" i="1" s="1"/>
  <c r="AF10" i="1"/>
  <c r="AK7" i="1"/>
  <c r="R8" i="1"/>
  <c r="R39" i="1" s="1"/>
  <c r="AL3" i="1"/>
  <c r="AF8" i="1"/>
  <c r="J21" i="1"/>
  <c r="J52" i="1" s="1"/>
  <c r="I22" i="1"/>
  <c r="I53" i="1" s="1"/>
  <c r="T15" i="1"/>
  <c r="T46" i="1" s="1"/>
  <c r="AN6" i="1"/>
  <c r="M7" i="1"/>
  <c r="M38" i="1" s="1"/>
  <c r="AI2" i="1"/>
  <c r="BM7" i="1"/>
  <c r="BC7" i="1" s="1"/>
  <c r="AB7" i="1" s="1"/>
  <c r="BL7" i="1"/>
  <c r="BM8" i="1"/>
  <c r="BC8" i="1" s="1"/>
  <c r="BL8" i="1"/>
  <c r="BB8" i="1" s="1"/>
  <c r="AK8" i="1"/>
  <c r="Q7" i="1"/>
  <c r="Q38" i="1" s="1"/>
  <c r="AF3" i="1"/>
  <c r="P8" i="1"/>
  <c r="P39" i="1" s="1"/>
  <c r="BC2" i="1"/>
  <c r="BM4" i="1"/>
  <c r="BC4" i="1" s="1"/>
  <c r="BL4" i="1"/>
  <c r="AK10" i="1"/>
  <c r="B22" i="1"/>
  <c r="B53" i="1" s="1"/>
  <c r="C21" i="1"/>
  <c r="C52" i="1" s="1"/>
  <c r="AF7" i="1"/>
  <c r="AG3" i="1" l="1"/>
  <c r="R7" i="1"/>
  <c r="R38" i="1" s="1"/>
  <c r="Z3" i="1"/>
  <c r="BB12" i="1"/>
  <c r="Z12" i="1" s="1"/>
  <c r="BB11" i="1"/>
  <c r="K28" i="1" s="1"/>
  <c r="K59" i="1" s="1"/>
  <c r="Z6" i="1"/>
  <c r="D7" i="1"/>
  <c r="D38" i="1" s="1"/>
  <c r="Z1" i="1"/>
  <c r="AG6" i="1"/>
  <c r="AI3" i="1"/>
  <c r="T7" i="1"/>
  <c r="T38" i="1" s="1"/>
  <c r="K15" i="1"/>
  <c r="K46" i="1" s="1"/>
  <c r="AL5" i="1"/>
  <c r="AB5" i="1"/>
  <c r="AL10" i="1"/>
  <c r="D29" i="1"/>
  <c r="D60" i="1" s="1"/>
  <c r="AB10" i="1"/>
  <c r="AG11" i="1"/>
  <c r="Z11" i="1"/>
  <c r="D15" i="1"/>
  <c r="D46" i="1" s="1"/>
  <c r="AL4" i="1"/>
  <c r="AB4" i="1"/>
  <c r="F21" i="1"/>
  <c r="F52" i="1" s="1"/>
  <c r="AI7" i="1"/>
  <c r="R29" i="1"/>
  <c r="R60" i="1" s="1"/>
  <c r="AL12" i="1"/>
  <c r="AB12" i="1"/>
  <c r="K14" i="1"/>
  <c r="K45" i="1" s="1"/>
  <c r="AG5" i="1"/>
  <c r="Z5" i="1"/>
  <c r="K21" i="1"/>
  <c r="K52" i="1" s="1"/>
  <c r="AG8" i="1"/>
  <c r="P43" i="1"/>
  <c r="P12" i="1"/>
  <c r="AD6" i="1"/>
  <c r="D28" i="1"/>
  <c r="D59" i="1" s="1"/>
  <c r="AG10" i="1"/>
  <c r="F22" i="1"/>
  <c r="F53" i="1" s="1"/>
  <c r="AN7" i="1"/>
  <c r="Z8" i="1"/>
  <c r="T29" i="1"/>
  <c r="T60" i="1" s="1"/>
  <c r="AN12" i="1"/>
  <c r="K29" i="1"/>
  <c r="K60" i="1" s="1"/>
  <c r="AL11" i="1"/>
  <c r="F14" i="1"/>
  <c r="F45" i="1" s="1"/>
  <c r="AI4" i="1"/>
  <c r="K22" i="1"/>
  <c r="K53" i="1" s="1"/>
  <c r="AL8" i="1"/>
  <c r="M21" i="1"/>
  <c r="M52" i="1" s="1"/>
  <c r="AI8" i="1"/>
  <c r="D22" i="1"/>
  <c r="D53" i="1" s="1"/>
  <c r="AL7" i="1"/>
  <c r="T28" i="1"/>
  <c r="T59" i="1" s="1"/>
  <c r="AI12" i="1"/>
  <c r="F28" i="1"/>
  <c r="F59" i="1" s="1"/>
  <c r="AI10" i="1"/>
  <c r="BB4" i="1"/>
  <c r="M28" i="1"/>
  <c r="M59" i="1" s="1"/>
  <c r="AI11" i="1"/>
  <c r="T21" i="1"/>
  <c r="T52" i="1" s="1"/>
  <c r="AI9" i="1"/>
  <c r="K8" i="1"/>
  <c r="K39" i="1" s="1"/>
  <c r="AL2" i="1"/>
  <c r="AB2" i="1"/>
  <c r="I5" i="1" s="1"/>
  <c r="M15" i="1"/>
  <c r="M46" i="1" s="1"/>
  <c r="AN5" i="1"/>
  <c r="BB7" i="1"/>
  <c r="F15" i="1"/>
  <c r="F46" i="1" s="1"/>
  <c r="AN4" i="1"/>
  <c r="P36" i="1"/>
  <c r="AD3" i="1"/>
  <c r="P5" i="1"/>
  <c r="AB8" i="1"/>
  <c r="M22" i="1"/>
  <c r="M53" i="1" s="1"/>
  <c r="AN8" i="1"/>
  <c r="Z10" i="1"/>
  <c r="AI5" i="1"/>
  <c r="M14" i="1"/>
  <c r="M45" i="1" s="1"/>
  <c r="F29" i="1"/>
  <c r="F60" i="1" s="1"/>
  <c r="AN10" i="1"/>
  <c r="R15" i="1"/>
  <c r="R46" i="1" s="1"/>
  <c r="AL6" i="1"/>
  <c r="D8" i="1"/>
  <c r="D39" i="1" s="1"/>
  <c r="AL1" i="1"/>
  <c r="AB1" i="1"/>
  <c r="M29" i="1"/>
  <c r="M60" i="1" s="1"/>
  <c r="AN11" i="1"/>
  <c r="T22" i="1"/>
  <c r="T53" i="1" s="1"/>
  <c r="AN9" i="1"/>
  <c r="AG12" i="1" l="1"/>
  <c r="R28" i="1"/>
  <c r="R59" i="1" s="1"/>
  <c r="B36" i="1"/>
  <c r="AD2" i="1"/>
  <c r="AD16" i="1" s="1"/>
  <c r="AD1" i="1"/>
  <c r="D14" i="1"/>
  <c r="D45" i="1" s="1"/>
  <c r="AG4" i="1"/>
  <c r="Z4" i="1"/>
  <c r="I36" i="1"/>
  <c r="B5" i="1"/>
  <c r="I50" i="1"/>
  <c r="I19" i="1"/>
  <c r="AD8" i="1"/>
  <c r="S43" i="1"/>
  <c r="AJ20" i="1"/>
  <c r="AD20" i="1"/>
  <c r="AP6" i="1"/>
  <c r="AS6" i="1"/>
  <c r="AQ6" i="1"/>
  <c r="P57" i="1"/>
  <c r="AD12" i="1"/>
  <c r="P26" i="1"/>
  <c r="B57" i="1"/>
  <c r="B26" i="1"/>
  <c r="AD10" i="1"/>
  <c r="I43" i="1"/>
  <c r="I12" i="1"/>
  <c r="AD5" i="1"/>
  <c r="S36" i="1"/>
  <c r="AD17" i="1"/>
  <c r="AJ17" i="1"/>
  <c r="AQ3" i="1"/>
  <c r="AP3" i="1"/>
  <c r="AS3" i="1"/>
  <c r="D21" i="1"/>
  <c r="D52" i="1" s="1"/>
  <c r="AG7" i="1"/>
  <c r="Z7" i="1"/>
  <c r="I57" i="1"/>
  <c r="I26" i="1"/>
  <c r="AD11" i="1"/>
  <c r="AP2" i="1" l="1"/>
  <c r="AQ2" i="1"/>
  <c r="AS2" i="1"/>
  <c r="AJ16" i="1"/>
  <c r="L36" i="1"/>
  <c r="AP16" i="1"/>
  <c r="J9" i="1"/>
  <c r="J40" i="1" s="1"/>
  <c r="AQ12" i="1"/>
  <c r="S57" i="1"/>
  <c r="AD26" i="1"/>
  <c r="AJ26" i="1"/>
  <c r="AS12" i="1"/>
  <c r="AP12" i="1"/>
  <c r="Q16" i="1"/>
  <c r="Q47" i="1" s="1"/>
  <c r="AP20" i="1"/>
  <c r="L50" i="1"/>
  <c r="AD22" i="1"/>
  <c r="AJ22" i="1"/>
  <c r="AS8" i="1"/>
  <c r="AQ8" i="1"/>
  <c r="AP8" i="1"/>
  <c r="E36" i="1"/>
  <c r="AJ15" i="1"/>
  <c r="AS14" i="1"/>
  <c r="AQ1" i="1"/>
  <c r="AS1" i="1"/>
  <c r="AP1" i="1"/>
  <c r="AD15" i="1"/>
  <c r="AQ16" i="1"/>
  <c r="K9" i="1"/>
  <c r="K40" i="1" s="1"/>
  <c r="AQ17" i="1"/>
  <c r="R9" i="1"/>
  <c r="R40" i="1" s="1"/>
  <c r="L43" i="1"/>
  <c r="AD19" i="1"/>
  <c r="AJ19" i="1"/>
  <c r="AP5" i="1"/>
  <c r="AS5" i="1"/>
  <c r="AQ5" i="1"/>
  <c r="AB41" i="1"/>
  <c r="AA41" i="1" s="1"/>
  <c r="AS20" i="1"/>
  <c r="T16" i="1"/>
  <c r="T47" i="1" s="1"/>
  <c r="AB38" i="1"/>
  <c r="AA38" i="1" s="1"/>
  <c r="T9" i="1"/>
  <c r="T40" i="1" s="1"/>
  <c r="AS17" i="1"/>
  <c r="B43" i="1"/>
  <c r="B12" i="1"/>
  <c r="AD4" i="1"/>
  <c r="AB37" i="1"/>
  <c r="AA37" i="1" s="1"/>
  <c r="AS16" i="1"/>
  <c r="M9" i="1"/>
  <c r="M40" i="1" s="1"/>
  <c r="L57" i="1"/>
  <c r="AD25" i="1"/>
  <c r="AP11" i="1"/>
  <c r="AJ25" i="1"/>
  <c r="AS11" i="1"/>
  <c r="AQ11" i="1"/>
  <c r="B50" i="1"/>
  <c r="B19" i="1"/>
  <c r="AD7" i="1"/>
  <c r="AP17" i="1"/>
  <c r="Q9" i="1"/>
  <c r="Q40" i="1" s="1"/>
  <c r="AJ24" i="1"/>
  <c r="AS10" i="1"/>
  <c r="AQ10" i="1"/>
  <c r="E57" i="1"/>
  <c r="AD24" i="1"/>
  <c r="AP10" i="1"/>
  <c r="R16" i="1"/>
  <c r="R47" i="1" s="1"/>
  <c r="AQ20" i="1"/>
  <c r="AE17" i="1" l="1"/>
  <c r="AG17" i="1" s="1"/>
  <c r="AP25" i="1"/>
  <c r="J30" i="1"/>
  <c r="J61" i="1" s="1"/>
  <c r="AQ15" i="1"/>
  <c r="D9" i="1"/>
  <c r="D40" i="1" s="1"/>
  <c r="D30" i="1"/>
  <c r="D61" i="1" s="1"/>
  <c r="AQ24" i="1"/>
  <c r="K30" i="1"/>
  <c r="K61" i="1" s="1"/>
  <c r="AQ25" i="1"/>
  <c r="AP19" i="1"/>
  <c r="J16" i="1"/>
  <c r="J47" i="1" s="1"/>
  <c r="AQ22" i="1"/>
  <c r="K23" i="1"/>
  <c r="K54" i="1" s="1"/>
  <c r="AB47" i="1"/>
  <c r="AA47" i="1" s="1"/>
  <c r="T30" i="1"/>
  <c r="T61" i="1" s="1"/>
  <c r="AS26" i="1"/>
  <c r="R30" i="1"/>
  <c r="R61" i="1" s="1"/>
  <c r="AQ26" i="1"/>
  <c r="AP22" i="1"/>
  <c r="J23" i="1"/>
  <c r="J54" i="1" s="1"/>
  <c r="C30" i="1"/>
  <c r="C61" i="1" s="1"/>
  <c r="AP24" i="1"/>
  <c r="AB45" i="1"/>
  <c r="AA45" i="1" s="1"/>
  <c r="F30" i="1"/>
  <c r="F61" i="1" s="1"/>
  <c r="AS24" i="1"/>
  <c r="E50" i="1"/>
  <c r="AD21" i="1"/>
  <c r="AJ21" i="1"/>
  <c r="AS7" i="1"/>
  <c r="AP7" i="1"/>
  <c r="AQ7" i="1"/>
  <c r="AB46" i="1"/>
  <c r="AA46" i="1" s="1"/>
  <c r="M30" i="1"/>
  <c r="M61" i="1" s="1"/>
  <c r="AS25" i="1"/>
  <c r="C9" i="1"/>
  <c r="C40" i="1" s="1"/>
  <c r="AP15" i="1"/>
  <c r="AB43" i="1"/>
  <c r="AA43" i="1" s="1"/>
  <c r="AS22" i="1"/>
  <c r="M23" i="1"/>
  <c r="M54" i="1" s="1"/>
  <c r="AE20" i="1"/>
  <c r="AG20" i="1" s="1"/>
  <c r="AD18" i="1"/>
  <c r="E43" i="1"/>
  <c r="AJ18" i="1"/>
  <c r="AS4" i="1"/>
  <c r="AQ4" i="1"/>
  <c r="AP4" i="1"/>
  <c r="AB40" i="1"/>
  <c r="AA40" i="1" s="1"/>
  <c r="AS19" i="1"/>
  <c r="M16" i="1"/>
  <c r="M47" i="1" s="1"/>
  <c r="Q30" i="1"/>
  <c r="Q61" i="1" s="1"/>
  <c r="AP26" i="1"/>
  <c r="K16" i="1"/>
  <c r="K47" i="1" s="1"/>
  <c r="AQ19" i="1"/>
  <c r="AS15" i="1"/>
  <c r="AB36" i="1"/>
  <c r="AA36" i="1" s="1"/>
  <c r="F9" i="1"/>
  <c r="F40" i="1" s="1"/>
  <c r="AE16" i="1"/>
  <c r="AG16" i="1" s="1"/>
  <c r="AE26" i="1" l="1"/>
  <c r="AG26" i="1" s="1"/>
  <c r="D16" i="1"/>
  <c r="D47" i="1" s="1"/>
  <c r="AQ18" i="1"/>
  <c r="AB42" i="1"/>
  <c r="AA42" i="1" s="1"/>
  <c r="F23" i="1"/>
  <c r="F54" i="1" s="1"/>
  <c r="AS21" i="1"/>
  <c r="AB39" i="1"/>
  <c r="AA39" i="1" s="1"/>
  <c r="AS18" i="1"/>
  <c r="F16" i="1"/>
  <c r="F47" i="1" s="1"/>
  <c r="AE15" i="1"/>
  <c r="AG15" i="1" s="1"/>
  <c r="AQ21" i="1"/>
  <c r="D23" i="1"/>
  <c r="D54" i="1" s="1"/>
  <c r="AE22" i="1"/>
  <c r="AG22" i="1" s="1"/>
  <c r="AE19" i="1"/>
  <c r="AG19" i="1" s="1"/>
  <c r="AP18" i="1"/>
  <c r="C16" i="1"/>
  <c r="C47" i="1" s="1"/>
  <c r="AP21" i="1"/>
  <c r="C23" i="1"/>
  <c r="C54" i="1" s="1"/>
  <c r="AE24" i="1"/>
  <c r="AG24" i="1" s="1"/>
  <c r="AE25" i="1"/>
  <c r="AG25" i="1" s="1"/>
  <c r="AE18" i="1" l="1"/>
  <c r="AG18" i="1" s="1"/>
  <c r="AE21" i="1"/>
  <c r="AG21" i="1" s="1"/>
  <c r="BB9" i="1" l="1"/>
  <c r="Z9" i="1" s="1"/>
  <c r="BC9" i="1"/>
  <c r="R22" i="1" s="1"/>
  <c r="R53" i="1" s="1"/>
  <c r="AB9" i="1" l="1"/>
  <c r="AL9" i="1"/>
  <c r="P19" i="1"/>
  <c r="P50" i="1"/>
  <c r="AD9" i="1"/>
  <c r="AG9" i="1"/>
  <c r="R21" i="1"/>
  <c r="R52" i="1" s="1"/>
  <c r="AP9" i="1" l="1"/>
  <c r="AS9" i="1"/>
  <c r="AQ9" i="1"/>
  <c r="AJ23" i="1"/>
  <c r="S50" i="1"/>
  <c r="AD23" i="1"/>
  <c r="AQ23" i="1" l="1"/>
  <c r="R23" i="1"/>
  <c r="R54" i="1" s="1"/>
  <c r="AB44" i="1"/>
  <c r="AA44" i="1" s="1"/>
  <c r="T23" i="1"/>
  <c r="T54" i="1" s="1"/>
  <c r="AS23" i="1"/>
  <c r="AP23" i="1"/>
  <c r="Q23" i="1"/>
  <c r="Q54" i="1" s="1"/>
  <c r="AE23" i="1" l="1"/>
  <c r="AG23" i="1" s="1"/>
</calcChain>
</file>

<file path=xl/sharedStrings.xml><?xml version="1.0" encoding="utf-8"?>
<sst xmlns="http://schemas.openxmlformats.org/spreadsheetml/2006/main" count="182" uniqueCount="65">
  <si>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(1)＋(0.1)(1.1)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</si>
  <si>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</si>
  <si>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</si>
  <si>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</si>
  <si>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</si>
  <si>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</si>
  <si>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</si>
  <si>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</si>
  <si>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シモ</t>
    </rPh>
    <rPh sb="1" eb="2">
      <t>ハジメ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</si>
  <si>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</si>
  <si>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</si>
  <si>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</si>
  <si>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</si>
  <si>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</si>
  <si>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＝</t>
    <phoneticPr fontId="6"/>
  </si>
  <si>
    <t>＋</t>
    <phoneticPr fontId="6"/>
  </si>
  <si>
    <t>.</t>
    <phoneticPr fontId="6"/>
  </si>
  <si>
    <t>補正</t>
    <rPh sb="0" eb="2">
      <t>ホセイ</t>
    </rPh>
    <phoneticPr fontId="6"/>
  </si>
  <si>
    <t>③</t>
    <phoneticPr fontId="6"/>
  </si>
  <si>
    <t>.</t>
    <phoneticPr fontId="6"/>
  </si>
  <si>
    <t>＋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</si>
  <si>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</si>
  <si>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</si>
  <si>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</si>
  <si>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</si>
  <si>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＝</t>
    <phoneticPr fontId="6"/>
  </si>
  <si>
    <t>⑤</t>
    <phoneticPr fontId="6"/>
  </si>
  <si>
    <t>.</t>
    <phoneticPr fontId="6"/>
  </si>
  <si>
    <t>⑥</t>
    <phoneticPr fontId="6"/>
  </si>
  <si>
    <t>.</t>
    <phoneticPr fontId="6"/>
  </si>
  <si>
    <t>⑦</t>
    <phoneticPr fontId="6"/>
  </si>
  <si>
    <t>＋</t>
    <phoneticPr fontId="6"/>
  </si>
  <si>
    <t>＝</t>
    <phoneticPr fontId="6"/>
  </si>
  <si>
    <t>⑧</t>
    <phoneticPr fontId="6"/>
  </si>
  <si>
    <t>⑨</t>
    <phoneticPr fontId="6"/>
  </si>
  <si>
    <t>⑩</t>
    <phoneticPr fontId="6"/>
  </si>
  <si>
    <t>④</t>
    <phoneticPr fontId="6"/>
  </si>
  <si>
    <t>⑤</t>
    <phoneticPr fontId="6"/>
  </si>
  <si>
    <t>⑥</t>
    <phoneticPr fontId="6"/>
  </si>
  <si>
    <t>⑪</t>
    <phoneticPr fontId="6"/>
  </si>
  <si>
    <t>⑫</t>
    <phoneticPr fontId="6"/>
  </si>
  <si>
    <t>＋</t>
    <phoneticPr fontId="6"/>
  </si>
  <si>
    <t>⑦</t>
    <phoneticPr fontId="6"/>
  </si>
  <si>
    <t>⑨</t>
    <phoneticPr fontId="6"/>
  </si>
  <si>
    <t>⑦</t>
    <phoneticPr fontId="6"/>
  </si>
  <si>
    <t>＋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</si>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</sst>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3" borderId="0" xfId="0" applyFont="1" applyFill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</cellXfs>
  <cellStyles count="1">
    <cellStyle name="標準" xfId="0" builtinId="0"/>
  </cellStyles>
  <dxfs count="125">
    <dxf>
      <fill>
        <patternFill>
          <bgColor rgb="FF66FFFF"/>
        </patternFill>
      </fill>
    </dxf>
    <dxf>
      <fill>
        <patternFill>
          <bgColor rgb="FF66FFFF"/>
        </patternFill>
      </fill>
    </dxf>
    <dxf>
      <fill>
        <patternFill>
          <bgColor rgb="FF66FFFF"/>
        </patternFill>
      </fill>
    </dxf>
    <dxf>
      <fill>
        <patternFill>
          <bgColor rgb="FF66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173182</xdr:colOff>
      <xdr:row>13</xdr:row>
      <xdr:rowOff>34636</xdr:rowOff>
    </xdr:from>
    <xdr:to>
      <xdr:col>22</xdr:col>
      <xdr:colOff>409452</xdr:colOff>
      <xdr:row>30</xdr:row>
      <xdr:rowOff>80404</xdr:rowOff>
    </xdr:to>
    <xdr:sp macro="" textlink="">
      <xdr:nvSpPr>
        <xdr:cNvPr id="16" name="角丸四角形吹き出し 15"/>
        <xdr:cNvSpPr/>
      </xdr:nvSpPr>
      <xdr:spPr>
        <a:xfrm>
          <a:off x="8745682" y="4883727"/>
          <a:ext cx="530679" cy="7302086"/>
        </a:xfrm>
        <a:prstGeom prst="wedgeRoundRectCallout">
          <a:avLst>
            <a:gd name="adj1" fmla="val 26124"/>
            <a:gd name="adj2" fmla="val 7956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Q100"/>
  <sheetViews>
    <sheetView showGridLines="0" tabSelected="1" zoomScale="55" zoomScaleNormal="55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71" width="4.625" style="1" hidden="1" customWidth="1"/>
    <col min="72" max="72" width="9" style="1" hidden="1" customWidth="1"/>
    <col min="73" max="73" width="3.75" style="1" hidden="1" customWidth="1"/>
    <col min="74" max="74" width="4.25" style="1" hidden="1" customWidth="1"/>
    <col min="75" max="75" width="4.625" style="1" hidden="1" customWidth="1"/>
    <col min="76" max="78" width="3.375" style="1" hidden="1" customWidth="1"/>
    <col min="79" max="79" width="4.875" style="1" hidden="1" customWidth="1"/>
    <col min="80" max="80" width="9" style="1" hidden="1" customWidth="1"/>
    <col min="81" max="81" width="4.25" style="1" hidden="1" customWidth="1"/>
    <col min="82" max="82" width="4.125" style="1" hidden="1" customWidth="1"/>
    <col min="83" max="83" width="4.625" style="1" hidden="1" customWidth="1"/>
    <col min="84" max="85" width="3.375" style="1" hidden="1" customWidth="1"/>
    <col min="86" max="87" width="4.625" style="1" hidden="1" customWidth="1"/>
    <col min="88" max="88" width="9" style="1" hidden="1" customWidth="1"/>
    <col min="89" max="89" width="4.25" style="1" hidden="1" customWidth="1"/>
    <col min="90" max="90" width="4.125" style="1" hidden="1" customWidth="1"/>
    <col min="91" max="91" width="4.625" style="1" hidden="1" customWidth="1"/>
    <col min="92" max="93" width="3.375" style="1" hidden="1" customWidth="1"/>
    <col min="94" max="16384" width="9" style="1"/>
  </cols>
  <sheetData>
    <row r="1" spans="1:95" ht="33.75" customHeight="1" thickBot="1" x14ac:dyDescent="0.3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70">
        <v>1</v>
      </c>
      <c r="U1" s="70"/>
      <c r="Y1" s="2" t="s">
        <v>1</v>
      </c>
      <c r="Z1" s="3">
        <f t="shared" ref="Z1:Z12" ca="1" si="0">AW1*100+BB1*10+BL1</f>
        <v>11</v>
      </c>
      <c r="AA1" s="3" t="s">
        <v>2</v>
      </c>
      <c r="AB1" s="3">
        <f t="shared" ref="AB1:AB12" ca="1" si="1">AX1*100+BC1*10+BM1</f>
        <v>32</v>
      </c>
      <c r="AC1" s="3" t="s">
        <v>3</v>
      </c>
      <c r="AD1" s="3">
        <f ca="1">Z1+AB1</f>
        <v>43</v>
      </c>
      <c r="AF1" s="3">
        <f ca="1">AW1</f>
        <v>0</v>
      </c>
      <c r="AG1" s="3">
        <f ca="1">BB1</f>
        <v>1</v>
      </c>
      <c r="AH1" s="3" t="s">
        <v>4</v>
      </c>
      <c r="AI1" s="3">
        <f t="shared" ref="AI1:AI12" ca="1" si="2">BL1</f>
        <v>1</v>
      </c>
      <c r="AJ1" s="3" t="s">
        <v>2</v>
      </c>
      <c r="AK1" s="3">
        <f ca="1">AX1</f>
        <v>0</v>
      </c>
      <c r="AL1" s="3">
        <f ca="1">BC1</f>
        <v>3</v>
      </c>
      <c r="AM1" s="3" t="s">
        <v>5</v>
      </c>
      <c r="AN1" s="3">
        <f t="shared" ref="AN1:AN12" ca="1" si="3">BM1</f>
        <v>2</v>
      </c>
      <c r="AO1" s="3" t="s">
        <v>3</v>
      </c>
      <c r="AP1" s="3">
        <f ca="1">MOD(ROUNDDOWN(AD1/100,0),10)</f>
        <v>0</v>
      </c>
      <c r="AQ1" s="3">
        <f ca="1">MOD(ROUNDDOWN(AD1/10,0),10)</f>
        <v>4</v>
      </c>
      <c r="AR1" s="3" t="s">
        <v>5</v>
      </c>
      <c r="AS1" s="3">
        <f ca="1">MOD(ROUNDDOWN(AD1/1,0),10)</f>
        <v>3</v>
      </c>
      <c r="AU1" s="4" t="s">
        <v>6</v>
      </c>
      <c r="AV1" s="3">
        <v>1</v>
      </c>
      <c r="AW1" s="5">
        <f t="shared" ref="AW1:AW12" ca="1" si="4">VLOOKUP($BU1,$BW$1:$BY$100,2,FALSE)</f>
        <v>0</v>
      </c>
      <c r="AX1" s="5">
        <f t="shared" ref="AX1:AX12" ca="1" si="5">VLOOKUP($BU1,$BW$1:$BY$100,3,FALSE)</f>
        <v>0</v>
      </c>
      <c r="AY1" s="6"/>
      <c r="AZ1" s="7" t="s">
        <v>7</v>
      </c>
      <c r="BA1" s="3">
        <v>1</v>
      </c>
      <c r="BB1" s="5">
        <f t="shared" ref="BB1:BB12" ca="1" si="6">IF(AND($BG1=0,$BL1=0),RANDBETWEEN(1,(9-$BC1)),$BG1)</f>
        <v>1</v>
      </c>
      <c r="BC1" s="5">
        <f t="shared" ref="BC1:BC12" ca="1" si="7">IF(AND($BH1=0,$BM1=0),RANDBETWEEN(1,(9-$BB1)),$BH1)</f>
        <v>3</v>
      </c>
      <c r="BD1" s="6"/>
      <c r="BE1" s="4" t="s">
        <v>7</v>
      </c>
      <c r="BF1" s="3">
        <v>1</v>
      </c>
      <c r="BG1" s="5">
        <f ca="1">VLOOKUP($CC1,$CE$1:$CG$100,2,FALSE)</f>
        <v>1</v>
      </c>
      <c r="BH1" s="5">
        <f ca="1">VLOOKUP($CC1,$CE$1:$CG$100,3,FALSE)</f>
        <v>3</v>
      </c>
      <c r="BI1" s="6"/>
      <c r="BJ1" s="7" t="s">
        <v>8</v>
      </c>
      <c r="BK1" s="3">
        <v>1</v>
      </c>
      <c r="BL1" s="8">
        <f ca="1">IF(AND($BQ1=0,$BR1=0),RANDBETWEEN(1,9),$BQ1)</f>
        <v>1</v>
      </c>
      <c r="BM1" s="8">
        <f ca="1">IF(AND($BQ1=0,$BR1=0),RANDBETWEEN(0,9),$BR1)</f>
        <v>2</v>
      </c>
      <c r="BN1" s="9"/>
      <c r="BO1" s="4" t="s">
        <v>9</v>
      </c>
      <c r="BP1" s="3">
        <v>1</v>
      </c>
      <c r="BQ1" s="8">
        <f t="shared" ref="BQ1:BQ12" ca="1" si="8">VLOOKUP($CK1,$CM$1:$CO$100,2,FALSE)</f>
        <v>1</v>
      </c>
      <c r="BR1" s="8">
        <f t="shared" ref="BR1:BR12" ca="1" si="9">VLOOKUP($CK1,$CM$1:$CO$100,3,FALSE)</f>
        <v>2</v>
      </c>
      <c r="BS1" s="6"/>
      <c r="BT1" s="10">
        <f ca="1">RAND()</f>
        <v>0.38238288873385284</v>
      </c>
      <c r="BU1" s="11">
        <f t="shared" ref="BU1:BU20" ca="1" si="10">RANK(BT1,$BT$1:$BT$99,)</f>
        <v>11</v>
      </c>
      <c r="BV1" s="11"/>
      <c r="BW1" s="3">
        <v>1</v>
      </c>
      <c r="BX1" s="3">
        <v>0</v>
      </c>
      <c r="BY1" s="3">
        <v>0</v>
      </c>
      <c r="BZ1" s="3"/>
      <c r="CA1" s="6"/>
      <c r="CB1" s="10">
        <f ca="1">RAND()</f>
        <v>0.69733640578162237</v>
      </c>
      <c r="CC1" s="11">
        <f t="shared" ref="CC1:CC45" ca="1" si="11">RANK(CB1,$CB$1:$CB$55,)</f>
        <v>13</v>
      </c>
      <c r="CD1" s="3"/>
      <c r="CE1" s="3">
        <v>1</v>
      </c>
      <c r="CF1" s="3">
        <v>0</v>
      </c>
      <c r="CG1" s="3">
        <v>0</v>
      </c>
      <c r="CH1" s="3"/>
      <c r="CJ1" s="10">
        <f ca="1">RAND()</f>
        <v>0.83823651743606109</v>
      </c>
      <c r="CK1" s="11">
        <f ca="1">RANK(CJ1,$CJ$1:$CJ$100,)</f>
        <v>13</v>
      </c>
      <c r="CL1" s="3"/>
      <c r="CM1" s="3">
        <v>1</v>
      </c>
      <c r="CN1" s="3">
        <v>0</v>
      </c>
      <c r="CO1" s="3">
        <v>0</v>
      </c>
      <c r="CP1" s="3"/>
      <c r="CQ1" s="3"/>
    </row>
    <row r="2" spans="1:95" ht="38.25" customHeight="1" thickBot="1" x14ac:dyDescent="0.3">
      <c r="B2" s="71" t="s">
        <v>10</v>
      </c>
      <c r="C2" s="72"/>
      <c r="D2" s="72"/>
      <c r="E2" s="72"/>
      <c r="F2" s="73"/>
      <c r="G2" s="71" t="s">
        <v>11</v>
      </c>
      <c r="H2" s="72"/>
      <c r="I2" s="74"/>
      <c r="J2" s="75"/>
      <c r="K2" s="76"/>
      <c r="L2" s="76"/>
      <c r="M2" s="76"/>
      <c r="N2" s="76"/>
      <c r="O2" s="76"/>
      <c r="P2" s="76"/>
      <c r="Q2" s="76"/>
      <c r="R2" s="76"/>
      <c r="S2" s="77"/>
      <c r="T2" s="12"/>
      <c r="Y2" s="1" t="s">
        <v>12</v>
      </c>
      <c r="Z2" s="3">
        <f t="shared" ca="1" si="0"/>
        <v>28</v>
      </c>
      <c r="AA2" s="3" t="s">
        <v>13</v>
      </c>
      <c r="AB2" s="3">
        <f t="shared" ca="1" si="1"/>
        <v>41</v>
      </c>
      <c r="AC2" s="3" t="s">
        <v>14</v>
      </c>
      <c r="AD2" s="3">
        <f t="shared" ref="AD2:AD12" ca="1" si="12">Z2+AB2</f>
        <v>69</v>
      </c>
      <c r="AF2" s="3">
        <f t="shared" ref="AF2:AF12" ca="1" si="13">AW2</f>
        <v>0</v>
      </c>
      <c r="AG2" s="3">
        <f t="shared" ref="AG2:AG12" ca="1" si="14">BB2</f>
        <v>2</v>
      </c>
      <c r="AH2" s="3" t="s">
        <v>5</v>
      </c>
      <c r="AI2" s="3">
        <f t="shared" ca="1" si="2"/>
        <v>8</v>
      </c>
      <c r="AJ2" s="3" t="s">
        <v>15</v>
      </c>
      <c r="AK2" s="3">
        <f t="shared" ref="AK2:AK12" ca="1" si="15">AX2</f>
        <v>0</v>
      </c>
      <c r="AL2" s="3">
        <f t="shared" ref="AL2:AL12" ca="1" si="16">BC2</f>
        <v>4</v>
      </c>
      <c r="AM2" s="3" t="s">
        <v>16</v>
      </c>
      <c r="AN2" s="3">
        <f t="shared" ca="1" si="3"/>
        <v>1</v>
      </c>
      <c r="AO2" s="3" t="s">
        <v>3</v>
      </c>
      <c r="AP2" s="3">
        <f t="shared" ref="AP2:AP12" ca="1" si="17">MOD(ROUNDDOWN(AD2/100,0),10)</f>
        <v>0</v>
      </c>
      <c r="AQ2" s="3">
        <f t="shared" ref="AQ2:AQ12" ca="1" si="18">MOD(ROUNDDOWN(AD2/10,0),10)</f>
        <v>6</v>
      </c>
      <c r="AR2" s="3" t="s">
        <v>5</v>
      </c>
      <c r="AS2" s="3">
        <f t="shared" ref="AS2:AS12" ca="1" si="19">MOD(ROUNDDOWN(AD2/1,0),10)</f>
        <v>9</v>
      </c>
      <c r="AV2" s="3">
        <v>2</v>
      </c>
      <c r="AW2" s="5">
        <f t="shared" ca="1" si="4"/>
        <v>0</v>
      </c>
      <c r="AX2" s="5">
        <f t="shared" ca="1" si="5"/>
        <v>0</v>
      </c>
      <c r="AY2" s="6"/>
      <c r="AZ2" s="3" t="s">
        <v>17</v>
      </c>
      <c r="BA2" s="3">
        <v>2</v>
      </c>
      <c r="BB2" s="5">
        <f t="shared" ca="1" si="6"/>
        <v>2</v>
      </c>
      <c r="BC2" s="5">
        <f t="shared" ca="1" si="7"/>
        <v>4</v>
      </c>
      <c r="BD2" s="6"/>
      <c r="BE2" s="6"/>
      <c r="BF2" s="3">
        <v>2</v>
      </c>
      <c r="BG2" s="5">
        <f t="shared" ref="BG2:BG12" ca="1" si="20">VLOOKUP($CC2,$CE$1:$CG$100,2,FALSE)</f>
        <v>2</v>
      </c>
      <c r="BH2" s="5">
        <f t="shared" ref="BH2:BH11" ca="1" si="21">VLOOKUP($CC2,$CE$1:$CG$100,3,FALSE)</f>
        <v>4</v>
      </c>
      <c r="BI2" s="6"/>
      <c r="BJ2" s="3" t="s">
        <v>17</v>
      </c>
      <c r="BK2" s="3">
        <v>2</v>
      </c>
      <c r="BL2" s="8">
        <f t="shared" ref="BL2:BL12" ca="1" si="22">IF(AND($BQ2=0,$BR2=0),RANDBETWEEN(1,9),$BQ2)</f>
        <v>8</v>
      </c>
      <c r="BM2" s="8">
        <f t="shared" ref="BM2:BM12" ca="1" si="23">IF(AND($BQ2=0,$BR2=0),RANDBETWEEN(0,9),$BR2)</f>
        <v>1</v>
      </c>
      <c r="BN2" s="9"/>
      <c r="BO2" s="9"/>
      <c r="BP2" s="3">
        <v>2</v>
      </c>
      <c r="BQ2" s="8">
        <f t="shared" ca="1" si="8"/>
        <v>8</v>
      </c>
      <c r="BR2" s="8">
        <f t="shared" ca="1" si="9"/>
        <v>1</v>
      </c>
      <c r="BS2" s="6"/>
      <c r="BT2" s="10">
        <f t="shared" ref="BT2:BT20" ca="1" si="24">RAND()</f>
        <v>0.10919865612692414</v>
      </c>
      <c r="BU2" s="11">
        <f t="shared" ca="1" si="10"/>
        <v>17</v>
      </c>
      <c r="BV2" s="11"/>
      <c r="BW2" s="3">
        <v>2</v>
      </c>
      <c r="BX2" s="3">
        <v>0</v>
      </c>
      <c r="BY2" s="3">
        <v>0</v>
      </c>
      <c r="BZ2" s="3"/>
      <c r="CA2" s="6"/>
      <c r="CB2" s="10">
        <f t="shared" ref="CB2:CB45" ca="1" si="25">RAND()</f>
        <v>0.50621657082576532</v>
      </c>
      <c r="CC2" s="11">
        <f t="shared" ca="1" si="11"/>
        <v>22</v>
      </c>
      <c r="CD2" s="3"/>
      <c r="CE2" s="3">
        <v>2</v>
      </c>
      <c r="CF2" s="3">
        <v>0</v>
      </c>
      <c r="CG2" s="3">
        <v>1</v>
      </c>
      <c r="CH2" s="3"/>
      <c r="CJ2" s="10">
        <f t="shared" ref="CJ2:CJ65" ca="1" si="26">RAND()</f>
        <v>0.16216674907769835</v>
      </c>
      <c r="CK2" s="11">
        <f t="shared" ref="CK2:CK65" ca="1" si="27">RANK(CJ2,$CJ$1:$CJ$100,)</f>
        <v>82</v>
      </c>
      <c r="CL2" s="3"/>
      <c r="CM2" s="3">
        <v>2</v>
      </c>
      <c r="CN2" s="3">
        <v>0</v>
      </c>
      <c r="CO2" s="3">
        <v>1</v>
      </c>
    </row>
    <row r="3" spans="1:95" ht="15" customHeight="1" x14ac:dyDescent="0.25">
      <c r="B3" s="13"/>
      <c r="C3" s="13"/>
      <c r="D3" s="13"/>
      <c r="E3" s="13"/>
      <c r="F3" s="13"/>
      <c r="G3" s="13"/>
      <c r="H3" s="13"/>
      <c r="I3" s="13"/>
      <c r="J3" s="12"/>
      <c r="K3" s="12"/>
      <c r="L3" s="12"/>
      <c r="M3" s="12"/>
      <c r="N3" s="12"/>
      <c r="O3" s="12"/>
      <c r="P3" s="12"/>
      <c r="Q3" s="12"/>
      <c r="R3" s="12"/>
      <c r="Y3" s="1" t="s">
        <v>18</v>
      </c>
      <c r="Z3" s="3">
        <f t="shared" ca="1" si="0"/>
        <v>44</v>
      </c>
      <c r="AA3" s="3" t="s">
        <v>2</v>
      </c>
      <c r="AB3" s="3">
        <f t="shared" ca="1" si="1"/>
        <v>18</v>
      </c>
      <c r="AC3" s="3" t="s">
        <v>14</v>
      </c>
      <c r="AD3" s="3">
        <f t="shared" ca="1" si="12"/>
        <v>62</v>
      </c>
      <c r="AF3" s="3">
        <f t="shared" ca="1" si="13"/>
        <v>0</v>
      </c>
      <c r="AG3" s="3">
        <f t="shared" ca="1" si="14"/>
        <v>4</v>
      </c>
      <c r="AH3" s="3" t="s">
        <v>19</v>
      </c>
      <c r="AI3" s="3">
        <f t="shared" ca="1" si="2"/>
        <v>4</v>
      </c>
      <c r="AJ3" s="3" t="s">
        <v>20</v>
      </c>
      <c r="AK3" s="3">
        <f t="shared" ca="1" si="15"/>
        <v>0</v>
      </c>
      <c r="AL3" s="3">
        <f t="shared" ca="1" si="16"/>
        <v>1</v>
      </c>
      <c r="AM3" s="3" t="s">
        <v>19</v>
      </c>
      <c r="AN3" s="3">
        <f t="shared" ca="1" si="3"/>
        <v>8</v>
      </c>
      <c r="AO3" s="3" t="s">
        <v>14</v>
      </c>
      <c r="AP3" s="3">
        <f t="shared" ca="1" si="17"/>
        <v>0</v>
      </c>
      <c r="AQ3" s="3">
        <f t="shared" ca="1" si="18"/>
        <v>6</v>
      </c>
      <c r="AR3" s="3" t="s">
        <v>5</v>
      </c>
      <c r="AS3" s="3">
        <f t="shared" ca="1" si="19"/>
        <v>2</v>
      </c>
      <c r="AV3" s="3">
        <v>3</v>
      </c>
      <c r="AW3" s="5">
        <f t="shared" ca="1" si="4"/>
        <v>0</v>
      </c>
      <c r="AX3" s="5">
        <f t="shared" ca="1" si="5"/>
        <v>0</v>
      </c>
      <c r="AY3" s="6"/>
      <c r="AZ3" s="3"/>
      <c r="BA3" s="3">
        <v>3</v>
      </c>
      <c r="BB3" s="5">
        <f t="shared" ca="1" si="6"/>
        <v>4</v>
      </c>
      <c r="BC3" s="5">
        <f t="shared" ca="1" si="7"/>
        <v>1</v>
      </c>
      <c r="BD3" s="6"/>
      <c r="BE3" s="6"/>
      <c r="BF3" s="3">
        <v>3</v>
      </c>
      <c r="BG3" s="5">
        <f t="shared" ca="1" si="20"/>
        <v>4</v>
      </c>
      <c r="BH3" s="5">
        <f t="shared" ca="1" si="21"/>
        <v>1</v>
      </c>
      <c r="BI3" s="6"/>
      <c r="BJ3" s="3"/>
      <c r="BK3" s="3">
        <v>3</v>
      </c>
      <c r="BL3" s="8">
        <f t="shared" ca="1" si="22"/>
        <v>4</v>
      </c>
      <c r="BM3" s="8">
        <f t="shared" ca="1" si="23"/>
        <v>8</v>
      </c>
      <c r="BN3" s="9"/>
      <c r="BO3" s="9"/>
      <c r="BP3" s="3">
        <v>3</v>
      </c>
      <c r="BQ3" s="8">
        <f t="shared" ca="1" si="8"/>
        <v>4</v>
      </c>
      <c r="BR3" s="8">
        <f t="shared" ca="1" si="9"/>
        <v>8</v>
      </c>
      <c r="BS3" s="6"/>
      <c r="BT3" s="10">
        <f t="shared" ca="1" si="24"/>
        <v>0.16749970086238331</v>
      </c>
      <c r="BU3" s="11">
        <f t="shared" ca="1" si="10"/>
        <v>16</v>
      </c>
      <c r="BV3" s="11"/>
      <c r="BW3" s="3">
        <v>3</v>
      </c>
      <c r="BX3" s="3">
        <v>0</v>
      </c>
      <c r="BY3" s="3">
        <v>0</v>
      </c>
      <c r="BZ3" s="3"/>
      <c r="CA3" s="6"/>
      <c r="CB3" s="10">
        <f t="shared" ca="1" si="25"/>
        <v>0.29291918319660848</v>
      </c>
      <c r="CC3" s="11">
        <f t="shared" ca="1" si="11"/>
        <v>32</v>
      </c>
      <c r="CD3" s="3"/>
      <c r="CE3" s="3">
        <v>3</v>
      </c>
      <c r="CF3" s="3">
        <v>0</v>
      </c>
      <c r="CG3" s="3">
        <v>2</v>
      </c>
      <c r="CH3" s="3"/>
      <c r="CJ3" s="10">
        <f t="shared" ca="1" si="26"/>
        <v>0.51551369551131687</v>
      </c>
      <c r="CK3" s="11">
        <f t="shared" ca="1" si="27"/>
        <v>49</v>
      </c>
      <c r="CL3" s="3"/>
      <c r="CM3" s="3">
        <v>3</v>
      </c>
      <c r="CN3" s="3">
        <v>0</v>
      </c>
      <c r="CO3" s="3">
        <v>2</v>
      </c>
    </row>
    <row r="4" spans="1:95" ht="19.5" thickBot="1" x14ac:dyDescent="0.3">
      <c r="A4" s="14"/>
      <c r="B4" s="15" t="s">
        <v>21</v>
      </c>
      <c r="C4" s="16"/>
      <c r="D4" s="17"/>
      <c r="E4" s="16"/>
      <c r="F4" s="16"/>
      <c r="G4" s="18"/>
      <c r="H4" s="14"/>
      <c r="I4" s="15" t="s">
        <v>22</v>
      </c>
      <c r="J4" s="16"/>
      <c r="K4" s="16"/>
      <c r="L4" s="16"/>
      <c r="M4" s="16"/>
      <c r="N4" s="18"/>
      <c r="O4" s="14"/>
      <c r="P4" s="15" t="s">
        <v>23</v>
      </c>
      <c r="Q4" s="16"/>
      <c r="R4" s="16"/>
      <c r="S4" s="16"/>
      <c r="T4" s="16"/>
      <c r="U4" s="18"/>
      <c r="Y4" s="1" t="s">
        <v>24</v>
      </c>
      <c r="Z4" s="3">
        <f t="shared" ca="1" si="0"/>
        <v>28</v>
      </c>
      <c r="AA4" s="3" t="s">
        <v>13</v>
      </c>
      <c r="AB4" s="3">
        <f t="shared" ca="1" si="1"/>
        <v>2</v>
      </c>
      <c r="AC4" s="3" t="s">
        <v>25</v>
      </c>
      <c r="AD4" s="3">
        <f t="shared" ca="1" si="12"/>
        <v>30</v>
      </c>
      <c r="AF4" s="3">
        <f t="shared" ca="1" si="13"/>
        <v>0</v>
      </c>
      <c r="AG4" s="3">
        <f t="shared" ca="1" si="14"/>
        <v>2</v>
      </c>
      <c r="AH4" s="3" t="s">
        <v>5</v>
      </c>
      <c r="AI4" s="3">
        <f t="shared" ca="1" si="2"/>
        <v>8</v>
      </c>
      <c r="AJ4" s="3" t="s">
        <v>2</v>
      </c>
      <c r="AK4" s="3">
        <f t="shared" ca="1" si="15"/>
        <v>0</v>
      </c>
      <c r="AL4" s="3">
        <f t="shared" ca="1" si="16"/>
        <v>0</v>
      </c>
      <c r="AM4" s="3" t="s">
        <v>5</v>
      </c>
      <c r="AN4" s="3">
        <f t="shared" ca="1" si="3"/>
        <v>2</v>
      </c>
      <c r="AO4" s="3" t="s">
        <v>25</v>
      </c>
      <c r="AP4" s="3">
        <f t="shared" ca="1" si="17"/>
        <v>0</v>
      </c>
      <c r="AQ4" s="3">
        <f t="shared" ca="1" si="18"/>
        <v>3</v>
      </c>
      <c r="AR4" s="3" t="s">
        <v>5</v>
      </c>
      <c r="AS4" s="3">
        <f t="shared" ca="1" si="19"/>
        <v>0</v>
      </c>
      <c r="AV4" s="3">
        <v>4</v>
      </c>
      <c r="AW4" s="5">
        <f t="shared" ca="1" si="4"/>
        <v>0</v>
      </c>
      <c r="AX4" s="5">
        <f t="shared" ca="1" si="5"/>
        <v>0</v>
      </c>
      <c r="AY4" s="6"/>
      <c r="AZ4" s="3"/>
      <c r="BA4" s="3">
        <v>4</v>
      </c>
      <c r="BB4" s="5">
        <f t="shared" ca="1" si="6"/>
        <v>2</v>
      </c>
      <c r="BC4" s="5">
        <f t="shared" ca="1" si="7"/>
        <v>0</v>
      </c>
      <c r="BD4" s="6"/>
      <c r="BE4" s="6"/>
      <c r="BF4" s="3">
        <v>4</v>
      </c>
      <c r="BG4" s="5">
        <f t="shared" ca="1" si="20"/>
        <v>2</v>
      </c>
      <c r="BH4" s="5">
        <f t="shared" ca="1" si="21"/>
        <v>0</v>
      </c>
      <c r="BI4" s="6"/>
      <c r="BJ4" s="3"/>
      <c r="BK4" s="3">
        <v>4</v>
      </c>
      <c r="BL4" s="8">
        <f t="shared" ca="1" si="22"/>
        <v>8</v>
      </c>
      <c r="BM4" s="8">
        <f t="shared" ca="1" si="23"/>
        <v>2</v>
      </c>
      <c r="BN4" s="9"/>
      <c r="BO4" s="9"/>
      <c r="BP4" s="3">
        <v>4</v>
      </c>
      <c r="BQ4" s="8">
        <f t="shared" ca="1" si="8"/>
        <v>8</v>
      </c>
      <c r="BR4" s="8">
        <f t="shared" ca="1" si="9"/>
        <v>2</v>
      </c>
      <c r="BS4" s="6"/>
      <c r="BT4" s="10">
        <f t="shared" ca="1" si="24"/>
        <v>0.54734425840235357</v>
      </c>
      <c r="BU4" s="11">
        <f t="shared" ca="1" si="10"/>
        <v>8</v>
      </c>
      <c r="BV4" s="11"/>
      <c r="BW4" s="3">
        <v>4</v>
      </c>
      <c r="BX4" s="3">
        <v>0</v>
      </c>
      <c r="BY4" s="3">
        <v>0</v>
      </c>
      <c r="BZ4" s="3"/>
      <c r="CA4" s="6"/>
      <c r="CB4" s="10">
        <f t="shared" ca="1" si="25"/>
        <v>0.59766406411763195</v>
      </c>
      <c r="CC4" s="11">
        <f t="shared" ca="1" si="11"/>
        <v>18</v>
      </c>
      <c r="CD4" s="3"/>
      <c r="CE4" s="3">
        <v>4</v>
      </c>
      <c r="CF4" s="3">
        <v>0</v>
      </c>
      <c r="CG4" s="3">
        <v>3</v>
      </c>
      <c r="CH4" s="3"/>
      <c r="CJ4" s="10">
        <f t="shared" ca="1" si="26"/>
        <v>0.15314829403243346</v>
      </c>
      <c r="CK4" s="11">
        <f t="shared" ca="1" si="27"/>
        <v>83</v>
      </c>
      <c r="CL4" s="3"/>
      <c r="CM4" s="3">
        <v>4</v>
      </c>
      <c r="CN4" s="3">
        <v>0</v>
      </c>
      <c r="CO4" s="3">
        <v>3</v>
      </c>
    </row>
    <row r="5" spans="1:95" ht="42.95" customHeight="1" thickBot="1" x14ac:dyDescent="0.6">
      <c r="A5" s="19"/>
      <c r="B5" s="66" t="str">
        <f ca="1">$Z1/10&amp;$AA1&amp;$AB1/10&amp;$AC1</f>
        <v>1.1＋3.2＝</v>
      </c>
      <c r="C5" s="67"/>
      <c r="D5" s="67"/>
      <c r="E5" s="67"/>
      <c r="F5" s="68"/>
      <c r="G5" s="20"/>
      <c r="H5" s="19"/>
      <c r="I5" s="66" t="str">
        <f ca="1">$Z2/10&amp;$AA2&amp;$AB2/10&amp;$AC2</f>
        <v>2.8＋4.1＝</v>
      </c>
      <c r="J5" s="67"/>
      <c r="K5" s="67"/>
      <c r="L5" s="67"/>
      <c r="M5" s="68"/>
      <c r="N5" s="21"/>
      <c r="O5" s="19"/>
      <c r="P5" s="66" t="str">
        <f ca="1">$Z3/10&amp;$AA3&amp;$AB3/10&amp;$AC3</f>
        <v>4.4＋1.8＝</v>
      </c>
      <c r="Q5" s="67"/>
      <c r="R5" s="67"/>
      <c r="S5" s="67"/>
      <c r="T5" s="68"/>
      <c r="U5" s="22"/>
      <c r="Y5" s="1" t="s">
        <v>26</v>
      </c>
      <c r="Z5" s="3">
        <f t="shared" ca="1" si="0"/>
        <v>4</v>
      </c>
      <c r="AA5" s="3" t="s">
        <v>13</v>
      </c>
      <c r="AB5" s="3">
        <f t="shared" ca="1" si="1"/>
        <v>65</v>
      </c>
      <c r="AC5" s="3" t="s">
        <v>25</v>
      </c>
      <c r="AD5" s="3">
        <f t="shared" ca="1" si="12"/>
        <v>69</v>
      </c>
      <c r="AF5" s="3">
        <f t="shared" ca="1" si="13"/>
        <v>0</v>
      </c>
      <c r="AG5" s="3">
        <f t="shared" ca="1" si="14"/>
        <v>0</v>
      </c>
      <c r="AH5" s="3" t="s">
        <v>5</v>
      </c>
      <c r="AI5" s="3">
        <f t="shared" ca="1" si="2"/>
        <v>4</v>
      </c>
      <c r="AJ5" s="3" t="s">
        <v>13</v>
      </c>
      <c r="AK5" s="3">
        <f t="shared" ca="1" si="15"/>
        <v>0</v>
      </c>
      <c r="AL5" s="3">
        <f t="shared" ca="1" si="16"/>
        <v>6</v>
      </c>
      <c r="AM5" s="3" t="s">
        <v>27</v>
      </c>
      <c r="AN5" s="3">
        <f t="shared" ca="1" si="3"/>
        <v>5</v>
      </c>
      <c r="AO5" s="3" t="s">
        <v>25</v>
      </c>
      <c r="AP5" s="3">
        <f t="shared" ca="1" si="17"/>
        <v>0</v>
      </c>
      <c r="AQ5" s="3">
        <f t="shared" ca="1" si="18"/>
        <v>6</v>
      </c>
      <c r="AR5" s="3" t="s">
        <v>5</v>
      </c>
      <c r="AS5" s="3">
        <f t="shared" ca="1" si="19"/>
        <v>9</v>
      </c>
      <c r="AV5" s="3">
        <v>5</v>
      </c>
      <c r="AW5" s="5">
        <f t="shared" ca="1" si="4"/>
        <v>0</v>
      </c>
      <c r="AX5" s="5">
        <f t="shared" ca="1" si="5"/>
        <v>0</v>
      </c>
      <c r="AY5" s="6"/>
      <c r="AZ5" s="3"/>
      <c r="BA5" s="3">
        <v>5</v>
      </c>
      <c r="BB5" s="5">
        <f t="shared" ca="1" si="6"/>
        <v>0</v>
      </c>
      <c r="BC5" s="5">
        <f t="shared" ca="1" si="7"/>
        <v>6</v>
      </c>
      <c r="BD5" s="6"/>
      <c r="BE5" s="6"/>
      <c r="BF5" s="3">
        <v>5</v>
      </c>
      <c r="BG5" s="5">
        <f t="shared" ca="1" si="20"/>
        <v>0</v>
      </c>
      <c r="BH5" s="5">
        <f t="shared" ca="1" si="21"/>
        <v>6</v>
      </c>
      <c r="BI5" s="6"/>
      <c r="BJ5" s="3"/>
      <c r="BK5" s="3">
        <v>5</v>
      </c>
      <c r="BL5" s="8">
        <f t="shared" ca="1" si="22"/>
        <v>4</v>
      </c>
      <c r="BM5" s="8">
        <f t="shared" ca="1" si="23"/>
        <v>5</v>
      </c>
      <c r="BN5" s="9"/>
      <c r="BO5" s="9"/>
      <c r="BP5" s="3">
        <v>5</v>
      </c>
      <c r="BQ5" s="8">
        <f t="shared" ca="1" si="8"/>
        <v>4</v>
      </c>
      <c r="BR5" s="8">
        <f t="shared" ca="1" si="9"/>
        <v>5</v>
      </c>
      <c r="BS5" s="6"/>
      <c r="BT5" s="10">
        <f t="shared" ca="1" si="24"/>
        <v>0.87032881344023172</v>
      </c>
      <c r="BU5" s="11">
        <f t="shared" ca="1" si="10"/>
        <v>2</v>
      </c>
      <c r="BV5" s="11"/>
      <c r="BW5" s="3">
        <v>5</v>
      </c>
      <c r="BX5" s="3">
        <v>0</v>
      </c>
      <c r="BY5" s="3">
        <v>0</v>
      </c>
      <c r="BZ5" s="3"/>
      <c r="CA5" s="6"/>
      <c r="CB5" s="10">
        <f t="shared" ca="1" si="25"/>
        <v>0.77115056080334021</v>
      </c>
      <c r="CC5" s="11">
        <f t="shared" ca="1" si="11"/>
        <v>7</v>
      </c>
      <c r="CD5" s="3"/>
      <c r="CE5" s="3">
        <v>5</v>
      </c>
      <c r="CF5" s="3">
        <v>0</v>
      </c>
      <c r="CG5" s="3">
        <v>4</v>
      </c>
      <c r="CH5" s="3"/>
      <c r="CJ5" s="10">
        <f t="shared" ca="1" si="26"/>
        <v>0.53658932194107023</v>
      </c>
      <c r="CK5" s="11">
        <f t="shared" ca="1" si="27"/>
        <v>46</v>
      </c>
      <c r="CL5" s="3"/>
      <c r="CM5" s="3">
        <v>5</v>
      </c>
      <c r="CN5" s="3">
        <v>0</v>
      </c>
      <c r="CO5" s="3">
        <v>4</v>
      </c>
    </row>
    <row r="6" spans="1:95" ht="15" customHeight="1" x14ac:dyDescent="0.25">
      <c r="A6" s="23"/>
      <c r="B6" s="24"/>
      <c r="C6" s="24"/>
      <c r="D6" s="24"/>
      <c r="E6" s="24"/>
      <c r="F6" s="24"/>
      <c r="G6" s="25"/>
      <c r="H6" s="19"/>
      <c r="I6" s="26"/>
      <c r="J6" s="12"/>
      <c r="K6" s="12"/>
      <c r="L6" s="12"/>
      <c r="M6" s="12"/>
      <c r="N6" s="27"/>
      <c r="O6" s="19"/>
      <c r="P6" s="26"/>
      <c r="Q6" s="12"/>
      <c r="R6" s="12"/>
      <c r="S6" s="12"/>
      <c r="T6" s="12"/>
      <c r="U6" s="27"/>
      <c r="Y6" s="1" t="s">
        <v>28</v>
      </c>
      <c r="Z6" s="3">
        <f t="shared" ca="1" si="0"/>
        <v>23</v>
      </c>
      <c r="AA6" s="3" t="s">
        <v>2</v>
      </c>
      <c r="AB6" s="3">
        <f t="shared" ca="1" si="1"/>
        <v>20</v>
      </c>
      <c r="AC6" s="3" t="s">
        <v>14</v>
      </c>
      <c r="AD6" s="3">
        <f t="shared" ca="1" si="12"/>
        <v>43</v>
      </c>
      <c r="AF6" s="3">
        <f t="shared" ca="1" si="13"/>
        <v>0</v>
      </c>
      <c r="AG6" s="3">
        <f t="shared" ca="1" si="14"/>
        <v>2</v>
      </c>
      <c r="AH6" s="3" t="s">
        <v>5</v>
      </c>
      <c r="AI6" s="3">
        <f t="shared" ca="1" si="2"/>
        <v>3</v>
      </c>
      <c r="AJ6" s="3" t="s">
        <v>2</v>
      </c>
      <c r="AK6" s="3">
        <f t="shared" ca="1" si="15"/>
        <v>0</v>
      </c>
      <c r="AL6" s="3">
        <f t="shared" ca="1" si="16"/>
        <v>2</v>
      </c>
      <c r="AM6" s="3" t="s">
        <v>5</v>
      </c>
      <c r="AN6" s="3">
        <f t="shared" ca="1" si="3"/>
        <v>0</v>
      </c>
      <c r="AO6" s="3" t="s">
        <v>14</v>
      </c>
      <c r="AP6" s="3">
        <f t="shared" ca="1" si="17"/>
        <v>0</v>
      </c>
      <c r="AQ6" s="3">
        <f t="shared" ca="1" si="18"/>
        <v>4</v>
      </c>
      <c r="AR6" s="3" t="s">
        <v>5</v>
      </c>
      <c r="AS6" s="3">
        <f t="shared" ca="1" si="19"/>
        <v>3</v>
      </c>
      <c r="AV6" s="3">
        <v>6</v>
      </c>
      <c r="AW6" s="5">
        <f t="shared" ca="1" si="4"/>
        <v>0</v>
      </c>
      <c r="AX6" s="5">
        <f t="shared" ca="1" si="5"/>
        <v>0</v>
      </c>
      <c r="AY6" s="6"/>
      <c r="AZ6" s="3"/>
      <c r="BA6" s="3">
        <v>6</v>
      </c>
      <c r="BB6" s="5">
        <f t="shared" ca="1" si="6"/>
        <v>2</v>
      </c>
      <c r="BC6" s="5">
        <f t="shared" ca="1" si="7"/>
        <v>2</v>
      </c>
      <c r="BD6" s="6"/>
      <c r="BE6" s="6"/>
      <c r="BF6" s="3">
        <v>6</v>
      </c>
      <c r="BG6" s="5">
        <f t="shared" ca="1" si="20"/>
        <v>2</v>
      </c>
      <c r="BH6" s="5">
        <f t="shared" ca="1" si="21"/>
        <v>2</v>
      </c>
      <c r="BI6" s="6"/>
      <c r="BJ6" s="3"/>
      <c r="BK6" s="3">
        <v>6</v>
      </c>
      <c r="BL6" s="8">
        <f t="shared" ca="1" si="22"/>
        <v>3</v>
      </c>
      <c r="BM6" s="8">
        <f t="shared" ca="1" si="23"/>
        <v>0</v>
      </c>
      <c r="BN6" s="9"/>
      <c r="BO6" s="9"/>
      <c r="BP6" s="3">
        <v>6</v>
      </c>
      <c r="BQ6" s="8">
        <f t="shared" ca="1" si="8"/>
        <v>3</v>
      </c>
      <c r="BR6" s="8">
        <f t="shared" ca="1" si="9"/>
        <v>0</v>
      </c>
      <c r="BS6" s="6"/>
      <c r="BT6" s="10">
        <f t="shared" ca="1" si="24"/>
        <v>0.56972816040837471</v>
      </c>
      <c r="BU6" s="11">
        <f t="shared" ca="1" si="10"/>
        <v>7</v>
      </c>
      <c r="BV6" s="11"/>
      <c r="BW6" s="3">
        <v>6</v>
      </c>
      <c r="BX6" s="3">
        <v>0</v>
      </c>
      <c r="BY6" s="3">
        <v>0</v>
      </c>
      <c r="BZ6" s="3"/>
      <c r="CA6" s="6"/>
      <c r="CB6" s="10">
        <f t="shared" ca="1" si="25"/>
        <v>0.51564519343876725</v>
      </c>
      <c r="CC6" s="11">
        <f t="shared" ca="1" si="11"/>
        <v>20</v>
      </c>
      <c r="CD6" s="3"/>
      <c r="CE6" s="3">
        <v>6</v>
      </c>
      <c r="CF6" s="3">
        <v>0</v>
      </c>
      <c r="CG6" s="3">
        <v>5</v>
      </c>
      <c r="CH6" s="3"/>
      <c r="CJ6" s="10">
        <f t="shared" ca="1" si="26"/>
        <v>0.68985965920755365</v>
      </c>
      <c r="CK6" s="11">
        <f t="shared" ca="1" si="27"/>
        <v>31</v>
      </c>
      <c r="CL6" s="3"/>
      <c r="CM6" s="3">
        <v>6</v>
      </c>
      <c r="CN6" s="3">
        <v>0</v>
      </c>
      <c r="CO6" s="3">
        <v>5</v>
      </c>
    </row>
    <row r="7" spans="1:95" ht="45" customHeight="1" x14ac:dyDescent="0.25">
      <c r="A7" s="19"/>
      <c r="B7" s="65"/>
      <c r="C7" s="65" t="str">
        <f ca="1">IF($AW1=0,"",$AW1)</f>
        <v/>
      </c>
      <c r="D7" s="65">
        <f ca="1">$BB1</f>
        <v>1</v>
      </c>
      <c r="E7" s="65" t="s">
        <v>4</v>
      </c>
      <c r="F7" s="65">
        <f ca="1">$BL1</f>
        <v>1</v>
      </c>
      <c r="G7" s="37"/>
      <c r="H7" s="38"/>
      <c r="I7" s="65"/>
      <c r="J7" s="65" t="str">
        <f ca="1">IF($AW2=0,"",$AW2)</f>
        <v/>
      </c>
      <c r="K7" s="65">
        <f ca="1">$BB2</f>
        <v>2</v>
      </c>
      <c r="L7" s="65" t="s">
        <v>4</v>
      </c>
      <c r="M7" s="65">
        <f ca="1">$BL2</f>
        <v>8</v>
      </c>
      <c r="N7" s="37"/>
      <c r="O7" s="38"/>
      <c r="P7" s="65"/>
      <c r="Q7" s="65" t="str">
        <f ca="1">IF($AW3=0,"",$AW3)</f>
        <v/>
      </c>
      <c r="R7" s="65">
        <f ca="1">$BB3</f>
        <v>4</v>
      </c>
      <c r="S7" s="65" t="s">
        <v>29</v>
      </c>
      <c r="T7" s="65">
        <f ca="1">$BL3</f>
        <v>4</v>
      </c>
      <c r="U7" s="27"/>
      <c r="Y7" s="1" t="s">
        <v>30</v>
      </c>
      <c r="Z7" s="3">
        <f t="shared" ca="1" si="0"/>
        <v>35</v>
      </c>
      <c r="AA7" s="3" t="s">
        <v>31</v>
      </c>
      <c r="AB7" s="3">
        <f t="shared" ca="1" si="1"/>
        <v>15</v>
      </c>
      <c r="AC7" s="3" t="s">
        <v>32</v>
      </c>
      <c r="AD7" s="3">
        <f t="shared" ca="1" si="12"/>
        <v>50</v>
      </c>
      <c r="AF7" s="3">
        <f t="shared" ca="1" si="13"/>
        <v>0</v>
      </c>
      <c r="AG7" s="3">
        <f t="shared" ca="1" si="14"/>
        <v>3</v>
      </c>
      <c r="AH7" s="3" t="s">
        <v>4</v>
      </c>
      <c r="AI7" s="3">
        <f t="shared" ca="1" si="2"/>
        <v>5</v>
      </c>
      <c r="AJ7" s="3" t="s">
        <v>31</v>
      </c>
      <c r="AK7" s="3">
        <f t="shared" ca="1" si="15"/>
        <v>0</v>
      </c>
      <c r="AL7" s="3">
        <f t="shared" ca="1" si="16"/>
        <v>1</v>
      </c>
      <c r="AM7" s="3" t="s">
        <v>4</v>
      </c>
      <c r="AN7" s="3">
        <f t="shared" ca="1" si="3"/>
        <v>5</v>
      </c>
      <c r="AO7" s="3" t="s">
        <v>3</v>
      </c>
      <c r="AP7" s="3">
        <f t="shared" ca="1" si="17"/>
        <v>0</v>
      </c>
      <c r="AQ7" s="3">
        <f t="shared" ca="1" si="18"/>
        <v>5</v>
      </c>
      <c r="AR7" s="3" t="s">
        <v>4</v>
      </c>
      <c r="AS7" s="3">
        <f t="shared" ca="1" si="19"/>
        <v>0</v>
      </c>
      <c r="AV7" s="3">
        <v>7</v>
      </c>
      <c r="AW7" s="5">
        <f t="shared" ca="1" si="4"/>
        <v>0</v>
      </c>
      <c r="AX7" s="5">
        <f t="shared" ca="1" si="5"/>
        <v>0</v>
      </c>
      <c r="AY7" s="6"/>
      <c r="AZ7" s="3"/>
      <c r="BA7" s="3">
        <v>7</v>
      </c>
      <c r="BB7" s="5">
        <f t="shared" ca="1" si="6"/>
        <v>3</v>
      </c>
      <c r="BC7" s="5">
        <f t="shared" ca="1" si="7"/>
        <v>1</v>
      </c>
      <c r="BD7" s="6"/>
      <c r="BE7" s="6"/>
      <c r="BF7" s="3">
        <v>7</v>
      </c>
      <c r="BG7" s="5">
        <f t="shared" ca="1" si="20"/>
        <v>3</v>
      </c>
      <c r="BH7" s="5">
        <f t="shared" ca="1" si="21"/>
        <v>1</v>
      </c>
      <c r="BI7" s="6"/>
      <c r="BJ7" s="3"/>
      <c r="BK7" s="3">
        <v>7</v>
      </c>
      <c r="BL7" s="8">
        <f t="shared" ca="1" si="22"/>
        <v>5</v>
      </c>
      <c r="BM7" s="8">
        <f t="shared" ca="1" si="23"/>
        <v>5</v>
      </c>
      <c r="BN7" s="9"/>
      <c r="BO7" s="9"/>
      <c r="BP7" s="3">
        <v>7</v>
      </c>
      <c r="BQ7" s="8">
        <f t="shared" ca="1" si="8"/>
        <v>5</v>
      </c>
      <c r="BR7" s="8">
        <f t="shared" ca="1" si="9"/>
        <v>5</v>
      </c>
      <c r="BS7" s="6"/>
      <c r="BT7" s="10">
        <f t="shared" ca="1" si="24"/>
        <v>0.20398640718726069</v>
      </c>
      <c r="BU7" s="11">
        <f t="shared" ca="1" si="10"/>
        <v>14</v>
      </c>
      <c r="BV7" s="11"/>
      <c r="BW7" s="3">
        <v>7</v>
      </c>
      <c r="BX7" s="3">
        <v>0</v>
      </c>
      <c r="BY7" s="3">
        <v>0</v>
      </c>
      <c r="BZ7" s="3"/>
      <c r="CA7" s="6"/>
      <c r="CB7" s="10">
        <f t="shared" ca="1" si="25"/>
        <v>0.37107641955986526</v>
      </c>
      <c r="CC7" s="11">
        <f t="shared" ca="1" si="11"/>
        <v>26</v>
      </c>
      <c r="CD7" s="3"/>
      <c r="CE7" s="3">
        <v>7</v>
      </c>
      <c r="CF7" s="3">
        <v>0</v>
      </c>
      <c r="CG7" s="3">
        <v>6</v>
      </c>
      <c r="CH7" s="3"/>
      <c r="CJ7" s="10">
        <f t="shared" ca="1" si="26"/>
        <v>0.43906328055832544</v>
      </c>
      <c r="CK7" s="11">
        <f t="shared" ca="1" si="27"/>
        <v>56</v>
      </c>
      <c r="CL7" s="3"/>
      <c r="CM7" s="3">
        <v>7</v>
      </c>
      <c r="CN7" s="3">
        <v>0</v>
      </c>
      <c r="CO7" s="3">
        <v>6</v>
      </c>
    </row>
    <row r="8" spans="1:95" ht="45" customHeight="1" x14ac:dyDescent="0.25">
      <c r="A8" s="19"/>
      <c r="B8" s="65" t="str">
        <f ca="1">IF(AND($AW1=0,$AX1=0),"","＋")</f>
        <v/>
      </c>
      <c r="C8" s="65" t="s">
        <v>2</v>
      </c>
      <c r="D8" s="65">
        <f ca="1">$BC1</f>
        <v>3</v>
      </c>
      <c r="E8" s="65" t="s">
        <v>4</v>
      </c>
      <c r="F8" s="65">
        <f ca="1">$BM1</f>
        <v>2</v>
      </c>
      <c r="G8" s="37"/>
      <c r="H8" s="38"/>
      <c r="I8" s="65" t="str">
        <f ca="1">IF(AND($AW2=0,$AX2=0),"","＋")</f>
        <v/>
      </c>
      <c r="J8" s="65" t="s">
        <v>31</v>
      </c>
      <c r="K8" s="65">
        <f ca="1">$BC2</f>
        <v>4</v>
      </c>
      <c r="L8" s="65" t="s">
        <v>4</v>
      </c>
      <c r="M8" s="65">
        <f ca="1">$BM2</f>
        <v>1</v>
      </c>
      <c r="N8" s="37"/>
      <c r="O8" s="38"/>
      <c r="P8" s="65" t="str">
        <f ca="1">IF(AND($AW3=0,$AX3=0),"","＋")</f>
        <v/>
      </c>
      <c r="Q8" s="65" t="s">
        <v>31</v>
      </c>
      <c r="R8" s="65">
        <f ca="1">$BC3</f>
        <v>1</v>
      </c>
      <c r="S8" s="65" t="s">
        <v>4</v>
      </c>
      <c r="T8" s="65">
        <f ca="1">$BM3</f>
        <v>8</v>
      </c>
      <c r="U8" s="27"/>
      <c r="Y8" s="1" t="s">
        <v>33</v>
      </c>
      <c r="Z8" s="3">
        <f t="shared" ca="1" si="0"/>
        <v>52</v>
      </c>
      <c r="AA8" s="3" t="s">
        <v>31</v>
      </c>
      <c r="AB8" s="3">
        <f t="shared" ca="1" si="1"/>
        <v>3</v>
      </c>
      <c r="AC8" s="3" t="s">
        <v>3</v>
      </c>
      <c r="AD8" s="3">
        <f t="shared" ca="1" si="12"/>
        <v>55</v>
      </c>
      <c r="AF8" s="3">
        <f t="shared" ca="1" si="13"/>
        <v>0</v>
      </c>
      <c r="AG8" s="3">
        <f t="shared" ca="1" si="14"/>
        <v>5</v>
      </c>
      <c r="AH8" s="3" t="s">
        <v>4</v>
      </c>
      <c r="AI8" s="3">
        <f t="shared" ca="1" si="2"/>
        <v>2</v>
      </c>
      <c r="AJ8" s="3" t="s">
        <v>31</v>
      </c>
      <c r="AK8" s="3">
        <f t="shared" ca="1" si="15"/>
        <v>0</v>
      </c>
      <c r="AL8" s="3">
        <f t="shared" ca="1" si="16"/>
        <v>0</v>
      </c>
      <c r="AM8" s="3" t="s">
        <v>4</v>
      </c>
      <c r="AN8" s="3">
        <f t="shared" ca="1" si="3"/>
        <v>3</v>
      </c>
      <c r="AO8" s="3" t="s">
        <v>3</v>
      </c>
      <c r="AP8" s="3">
        <f t="shared" ca="1" si="17"/>
        <v>0</v>
      </c>
      <c r="AQ8" s="3">
        <f t="shared" ca="1" si="18"/>
        <v>5</v>
      </c>
      <c r="AR8" s="3" t="s">
        <v>4</v>
      </c>
      <c r="AS8" s="3">
        <f t="shared" ca="1" si="19"/>
        <v>5</v>
      </c>
      <c r="AV8" s="3">
        <v>8</v>
      </c>
      <c r="AW8" s="5">
        <f t="shared" ca="1" si="4"/>
        <v>0</v>
      </c>
      <c r="AX8" s="5">
        <f t="shared" ca="1" si="5"/>
        <v>0</v>
      </c>
      <c r="AY8" s="6"/>
      <c r="AZ8" s="3"/>
      <c r="BA8" s="3">
        <v>8</v>
      </c>
      <c r="BB8" s="5">
        <f t="shared" ca="1" si="6"/>
        <v>5</v>
      </c>
      <c r="BC8" s="5">
        <f t="shared" ca="1" si="7"/>
        <v>0</v>
      </c>
      <c r="BD8" s="6"/>
      <c r="BE8" s="6"/>
      <c r="BF8" s="3">
        <v>8</v>
      </c>
      <c r="BG8" s="5">
        <f t="shared" ca="1" si="20"/>
        <v>5</v>
      </c>
      <c r="BH8" s="5">
        <f t="shared" ca="1" si="21"/>
        <v>0</v>
      </c>
      <c r="BI8" s="6"/>
      <c r="BJ8" s="3"/>
      <c r="BK8" s="3">
        <v>8</v>
      </c>
      <c r="BL8" s="8">
        <f t="shared" ca="1" si="22"/>
        <v>2</v>
      </c>
      <c r="BM8" s="8">
        <f t="shared" ca="1" si="23"/>
        <v>3</v>
      </c>
      <c r="BN8" s="9"/>
      <c r="BO8" s="9"/>
      <c r="BP8" s="3">
        <v>8</v>
      </c>
      <c r="BQ8" s="8">
        <f t="shared" ca="1" si="8"/>
        <v>2</v>
      </c>
      <c r="BR8" s="8">
        <f t="shared" ca="1" si="9"/>
        <v>3</v>
      </c>
      <c r="BS8" s="6"/>
      <c r="BT8" s="10">
        <f t="shared" ca="1" si="24"/>
        <v>0.18495444912260584</v>
      </c>
      <c r="BU8" s="11">
        <f t="shared" ca="1" si="10"/>
        <v>15</v>
      </c>
      <c r="BV8" s="11"/>
      <c r="BW8" s="3">
        <v>8</v>
      </c>
      <c r="BX8" s="3">
        <v>0</v>
      </c>
      <c r="BY8" s="3">
        <v>0</v>
      </c>
      <c r="BZ8" s="3"/>
      <c r="CA8" s="6"/>
      <c r="CB8" s="10">
        <f t="shared" ca="1" si="25"/>
        <v>0.17709478162229619</v>
      </c>
      <c r="CC8" s="11">
        <f t="shared" ca="1" si="11"/>
        <v>36</v>
      </c>
      <c r="CD8" s="3"/>
      <c r="CE8" s="3">
        <v>8</v>
      </c>
      <c r="CF8" s="3">
        <v>0</v>
      </c>
      <c r="CG8" s="3">
        <v>7</v>
      </c>
      <c r="CH8" s="3"/>
      <c r="CJ8" s="10">
        <f t="shared" ca="1" si="26"/>
        <v>0.74857971095821962</v>
      </c>
      <c r="CK8" s="11">
        <f t="shared" ca="1" si="27"/>
        <v>24</v>
      </c>
      <c r="CL8" s="3"/>
      <c r="CM8" s="3">
        <v>8</v>
      </c>
      <c r="CN8" s="3">
        <v>0</v>
      </c>
      <c r="CO8" s="3">
        <v>7</v>
      </c>
    </row>
    <row r="9" spans="1:95" ht="45" customHeight="1" x14ac:dyDescent="0.25">
      <c r="A9" s="19"/>
      <c r="B9" s="65"/>
      <c r="C9" s="65">
        <f ca="1">$AP1</f>
        <v>0</v>
      </c>
      <c r="D9" s="65">
        <f ca="1">$AQ1</f>
        <v>4</v>
      </c>
      <c r="E9" s="65" t="str">
        <f>$AR1</f>
        <v>.</v>
      </c>
      <c r="F9" s="65">
        <f ca="1">$AS1</f>
        <v>3</v>
      </c>
      <c r="G9" s="37"/>
      <c r="H9" s="38"/>
      <c r="I9" s="65"/>
      <c r="J9" s="65">
        <f ca="1">$AP2</f>
        <v>0</v>
      </c>
      <c r="K9" s="65">
        <f ca="1">$AQ2</f>
        <v>6</v>
      </c>
      <c r="L9" s="65" t="str">
        <f>$AR2</f>
        <v>.</v>
      </c>
      <c r="M9" s="65">
        <f ca="1">$AS2</f>
        <v>9</v>
      </c>
      <c r="N9" s="37"/>
      <c r="O9" s="38"/>
      <c r="P9" s="65"/>
      <c r="Q9" s="65">
        <f ca="1">$AP3</f>
        <v>0</v>
      </c>
      <c r="R9" s="65">
        <f ca="1">$AQ3</f>
        <v>6</v>
      </c>
      <c r="S9" s="65" t="str">
        <f>$AR3</f>
        <v>.</v>
      </c>
      <c r="T9" s="65">
        <f ca="1">$AS3</f>
        <v>2</v>
      </c>
      <c r="U9" s="39"/>
      <c r="Y9" s="1" t="s">
        <v>34</v>
      </c>
      <c r="Z9" s="3">
        <f t="shared" ca="1" si="0"/>
        <v>82</v>
      </c>
      <c r="AA9" s="3" t="s">
        <v>31</v>
      </c>
      <c r="AB9" s="3">
        <f t="shared" ca="1" si="1"/>
        <v>1</v>
      </c>
      <c r="AC9" s="3" t="s">
        <v>3</v>
      </c>
      <c r="AD9" s="3">
        <f t="shared" ca="1" si="12"/>
        <v>83</v>
      </c>
      <c r="AF9" s="3">
        <f t="shared" ca="1" si="13"/>
        <v>0</v>
      </c>
      <c r="AG9" s="3">
        <f t="shared" ca="1" si="14"/>
        <v>8</v>
      </c>
      <c r="AH9" s="3" t="s">
        <v>4</v>
      </c>
      <c r="AI9" s="3">
        <f t="shared" ca="1" si="2"/>
        <v>2</v>
      </c>
      <c r="AJ9" s="3" t="s">
        <v>31</v>
      </c>
      <c r="AK9" s="3">
        <f t="shared" ca="1" si="15"/>
        <v>0</v>
      </c>
      <c r="AL9" s="3">
        <f t="shared" ca="1" si="16"/>
        <v>0</v>
      </c>
      <c r="AM9" s="3" t="s">
        <v>5</v>
      </c>
      <c r="AN9" s="3">
        <f t="shared" ca="1" si="3"/>
        <v>1</v>
      </c>
      <c r="AO9" s="3" t="s">
        <v>3</v>
      </c>
      <c r="AP9" s="3">
        <f t="shared" ca="1" si="17"/>
        <v>0</v>
      </c>
      <c r="AQ9" s="3">
        <f t="shared" ca="1" si="18"/>
        <v>8</v>
      </c>
      <c r="AR9" s="3" t="s">
        <v>4</v>
      </c>
      <c r="AS9" s="3">
        <f t="shared" ca="1" si="19"/>
        <v>3</v>
      </c>
      <c r="AV9" s="3">
        <v>9</v>
      </c>
      <c r="AW9" s="5">
        <f t="shared" ca="1" si="4"/>
        <v>0</v>
      </c>
      <c r="AX9" s="5">
        <f t="shared" ca="1" si="5"/>
        <v>0</v>
      </c>
      <c r="AY9" s="6"/>
      <c r="AZ9" s="3"/>
      <c r="BA9" s="3">
        <v>9</v>
      </c>
      <c r="BB9" s="5">
        <f t="shared" ca="1" si="6"/>
        <v>8</v>
      </c>
      <c r="BC9" s="5">
        <f t="shared" ca="1" si="7"/>
        <v>0</v>
      </c>
      <c r="BD9" s="6"/>
      <c r="BE9" s="6"/>
      <c r="BF9" s="3">
        <v>9</v>
      </c>
      <c r="BG9" s="5">
        <f t="shared" ca="1" si="20"/>
        <v>8</v>
      </c>
      <c r="BH9" s="5">
        <f t="shared" ca="1" si="21"/>
        <v>0</v>
      </c>
      <c r="BI9" s="6"/>
      <c r="BJ9" s="3"/>
      <c r="BK9" s="3">
        <v>9</v>
      </c>
      <c r="BL9" s="8">
        <f t="shared" ca="1" si="22"/>
        <v>2</v>
      </c>
      <c r="BM9" s="8">
        <f t="shared" ca="1" si="23"/>
        <v>1</v>
      </c>
      <c r="BN9" s="9"/>
      <c r="BO9" s="9"/>
      <c r="BP9" s="3">
        <v>9</v>
      </c>
      <c r="BQ9" s="8">
        <f t="shared" ca="1" si="8"/>
        <v>2</v>
      </c>
      <c r="BR9" s="8">
        <f t="shared" ca="1" si="9"/>
        <v>1</v>
      </c>
      <c r="BS9" s="6"/>
      <c r="BT9" s="10">
        <f t="shared" ca="1" si="24"/>
        <v>0.35318631195950778</v>
      </c>
      <c r="BU9" s="11">
        <f t="shared" ca="1" si="10"/>
        <v>12</v>
      </c>
      <c r="BV9" s="11"/>
      <c r="BW9" s="3">
        <v>9</v>
      </c>
      <c r="BX9" s="3">
        <v>0</v>
      </c>
      <c r="BY9" s="3">
        <v>0</v>
      </c>
      <c r="BZ9" s="3"/>
      <c r="CA9" s="6"/>
      <c r="CB9" s="10">
        <f t="shared" ca="1" si="25"/>
        <v>1.4360632032402232E-2</v>
      </c>
      <c r="CC9" s="11">
        <f t="shared" ca="1" si="11"/>
        <v>45</v>
      </c>
      <c r="CD9" s="3"/>
      <c r="CE9" s="3">
        <v>9</v>
      </c>
      <c r="CF9" s="3">
        <v>0</v>
      </c>
      <c r="CG9" s="3">
        <v>8</v>
      </c>
      <c r="CH9" s="3"/>
      <c r="CJ9" s="10">
        <f t="shared" ca="1" si="26"/>
        <v>0.75863316383243373</v>
      </c>
      <c r="CK9" s="11">
        <f t="shared" ca="1" si="27"/>
        <v>22</v>
      </c>
      <c r="CL9" s="3"/>
      <c r="CM9" s="3">
        <v>9</v>
      </c>
      <c r="CN9" s="3">
        <v>0</v>
      </c>
      <c r="CO9" s="3">
        <v>8</v>
      </c>
    </row>
    <row r="10" spans="1:95" ht="9.75" customHeight="1" x14ac:dyDescent="0.25">
      <c r="A10" s="40"/>
      <c r="B10" s="41"/>
      <c r="C10" s="42"/>
      <c r="D10" s="43"/>
      <c r="E10" s="41"/>
      <c r="F10" s="41"/>
      <c r="G10" s="44"/>
      <c r="H10" s="40"/>
      <c r="I10" s="41"/>
      <c r="J10" s="41"/>
      <c r="K10" s="41"/>
      <c r="L10" s="41"/>
      <c r="M10" s="41"/>
      <c r="N10" s="44"/>
      <c r="O10" s="40"/>
      <c r="P10" s="41"/>
      <c r="Q10" s="41"/>
      <c r="R10" s="41"/>
      <c r="S10" s="41"/>
      <c r="T10" s="41"/>
      <c r="U10" s="44"/>
      <c r="Y10" s="1" t="s">
        <v>35</v>
      </c>
      <c r="Z10" s="3">
        <f t="shared" ca="1" si="0"/>
        <v>79</v>
      </c>
      <c r="AA10" s="3" t="s">
        <v>31</v>
      </c>
      <c r="AB10" s="3">
        <f t="shared" ca="1" si="1"/>
        <v>4</v>
      </c>
      <c r="AC10" s="3" t="s">
        <v>14</v>
      </c>
      <c r="AD10" s="3">
        <f t="shared" ca="1" si="12"/>
        <v>83</v>
      </c>
      <c r="AF10" s="3">
        <f t="shared" ca="1" si="13"/>
        <v>0</v>
      </c>
      <c r="AG10" s="3">
        <f t="shared" ca="1" si="14"/>
        <v>7</v>
      </c>
      <c r="AH10" s="3" t="s">
        <v>4</v>
      </c>
      <c r="AI10" s="3">
        <f t="shared" ca="1" si="2"/>
        <v>9</v>
      </c>
      <c r="AJ10" s="3" t="s">
        <v>2</v>
      </c>
      <c r="AK10" s="3">
        <f t="shared" ca="1" si="15"/>
        <v>0</v>
      </c>
      <c r="AL10" s="3">
        <f t="shared" ca="1" si="16"/>
        <v>0</v>
      </c>
      <c r="AM10" s="3" t="s">
        <v>4</v>
      </c>
      <c r="AN10" s="3">
        <f t="shared" ca="1" si="3"/>
        <v>4</v>
      </c>
      <c r="AO10" s="3" t="s">
        <v>3</v>
      </c>
      <c r="AP10" s="3">
        <f t="shared" ca="1" si="17"/>
        <v>0</v>
      </c>
      <c r="AQ10" s="3">
        <f t="shared" ca="1" si="18"/>
        <v>8</v>
      </c>
      <c r="AR10" s="3" t="s">
        <v>4</v>
      </c>
      <c r="AS10" s="3">
        <f t="shared" ca="1" si="19"/>
        <v>3</v>
      </c>
      <c r="AV10" s="3">
        <v>10</v>
      </c>
      <c r="AW10" s="5">
        <f t="shared" ca="1" si="4"/>
        <v>0</v>
      </c>
      <c r="AX10" s="5">
        <f t="shared" ca="1" si="5"/>
        <v>0</v>
      </c>
      <c r="AY10" s="6"/>
      <c r="AZ10" s="3"/>
      <c r="BA10" s="3">
        <v>10</v>
      </c>
      <c r="BB10" s="5">
        <f t="shared" ca="1" si="6"/>
        <v>7</v>
      </c>
      <c r="BC10" s="5">
        <f t="shared" ca="1" si="7"/>
        <v>0</v>
      </c>
      <c r="BD10" s="6"/>
      <c r="BE10" s="6"/>
      <c r="BF10" s="3">
        <v>10</v>
      </c>
      <c r="BG10" s="5">
        <f t="shared" ca="1" si="20"/>
        <v>7</v>
      </c>
      <c r="BH10" s="5">
        <f t="shared" ca="1" si="21"/>
        <v>0</v>
      </c>
      <c r="BI10" s="6"/>
      <c r="BJ10" s="3"/>
      <c r="BK10" s="3">
        <v>10</v>
      </c>
      <c r="BL10" s="8">
        <f t="shared" ca="1" si="22"/>
        <v>9</v>
      </c>
      <c r="BM10" s="8">
        <f t="shared" ca="1" si="23"/>
        <v>4</v>
      </c>
      <c r="BN10" s="9"/>
      <c r="BO10" s="9"/>
      <c r="BP10" s="3">
        <v>10</v>
      </c>
      <c r="BQ10" s="8">
        <f t="shared" ca="1" si="8"/>
        <v>9</v>
      </c>
      <c r="BR10" s="8">
        <f t="shared" ca="1" si="9"/>
        <v>4</v>
      </c>
      <c r="BS10" s="6"/>
      <c r="BT10" s="10">
        <f t="shared" ca="1" si="24"/>
        <v>2.3779720926635495E-2</v>
      </c>
      <c r="BU10" s="11">
        <f t="shared" ca="1" si="10"/>
        <v>20</v>
      </c>
      <c r="BV10" s="11"/>
      <c r="BW10" s="3">
        <v>10</v>
      </c>
      <c r="BX10" s="3">
        <v>0</v>
      </c>
      <c r="BY10" s="3">
        <v>0</v>
      </c>
      <c r="BZ10" s="3"/>
      <c r="CA10" s="6"/>
      <c r="CB10" s="10">
        <f t="shared" ca="1" si="25"/>
        <v>7.2218934761109965E-2</v>
      </c>
      <c r="CC10" s="11">
        <f t="shared" ca="1" si="11"/>
        <v>43</v>
      </c>
      <c r="CD10" s="3"/>
      <c r="CE10" s="3">
        <v>10</v>
      </c>
      <c r="CF10" s="3">
        <v>1</v>
      </c>
      <c r="CG10" s="3">
        <v>0</v>
      </c>
      <c r="CH10" s="3"/>
      <c r="CJ10" s="10">
        <f t="shared" ca="1" si="26"/>
        <v>2.6929370836092814E-2</v>
      </c>
      <c r="CK10" s="11">
        <f t="shared" ca="1" si="27"/>
        <v>95</v>
      </c>
      <c r="CL10" s="3"/>
      <c r="CM10" s="3">
        <v>10</v>
      </c>
      <c r="CN10" s="3">
        <v>0</v>
      </c>
      <c r="CO10" s="3">
        <v>9</v>
      </c>
    </row>
    <row r="11" spans="1:95" ht="19.5" customHeight="1" thickBot="1" x14ac:dyDescent="0.3">
      <c r="A11" s="45"/>
      <c r="B11" s="15" t="s">
        <v>36</v>
      </c>
      <c r="C11" s="46"/>
      <c r="D11" s="17"/>
      <c r="E11" s="16"/>
      <c r="F11" s="16"/>
      <c r="G11" s="18"/>
      <c r="H11" s="45"/>
      <c r="I11" s="15" t="s">
        <v>37</v>
      </c>
      <c r="J11" s="16"/>
      <c r="K11" s="16"/>
      <c r="L11" s="16"/>
      <c r="M11" s="16"/>
      <c r="N11" s="18"/>
      <c r="O11" s="45"/>
      <c r="P11" s="15" t="s">
        <v>38</v>
      </c>
      <c r="Q11" s="16"/>
      <c r="R11" s="16"/>
      <c r="S11" s="16"/>
      <c r="T11" s="16"/>
      <c r="U11" s="18"/>
      <c r="Y11" s="1" t="s">
        <v>39</v>
      </c>
      <c r="Z11" s="3">
        <f t="shared" ca="1" si="0"/>
        <v>24</v>
      </c>
      <c r="AA11" s="3" t="s">
        <v>31</v>
      </c>
      <c r="AB11" s="3">
        <f t="shared" ca="1" si="1"/>
        <v>16</v>
      </c>
      <c r="AC11" s="3" t="s">
        <v>14</v>
      </c>
      <c r="AD11" s="3">
        <f t="shared" ca="1" si="12"/>
        <v>40</v>
      </c>
      <c r="AF11" s="3">
        <f t="shared" ca="1" si="13"/>
        <v>0</v>
      </c>
      <c r="AG11" s="3">
        <f t="shared" ca="1" si="14"/>
        <v>2</v>
      </c>
      <c r="AH11" s="3" t="s">
        <v>5</v>
      </c>
      <c r="AI11" s="3">
        <f t="shared" ca="1" si="2"/>
        <v>4</v>
      </c>
      <c r="AJ11" s="3" t="s">
        <v>31</v>
      </c>
      <c r="AK11" s="3">
        <f t="shared" ca="1" si="15"/>
        <v>0</v>
      </c>
      <c r="AL11" s="3">
        <f t="shared" ca="1" si="16"/>
        <v>1</v>
      </c>
      <c r="AM11" s="3" t="s">
        <v>4</v>
      </c>
      <c r="AN11" s="3">
        <f t="shared" ca="1" si="3"/>
        <v>6</v>
      </c>
      <c r="AO11" s="3" t="s">
        <v>3</v>
      </c>
      <c r="AP11" s="3">
        <f t="shared" ca="1" si="17"/>
        <v>0</v>
      </c>
      <c r="AQ11" s="3">
        <f t="shared" ca="1" si="18"/>
        <v>4</v>
      </c>
      <c r="AR11" s="3" t="s">
        <v>4</v>
      </c>
      <c r="AS11" s="3">
        <f t="shared" ca="1" si="19"/>
        <v>0</v>
      </c>
      <c r="AV11" s="3">
        <v>11</v>
      </c>
      <c r="AW11" s="5">
        <f t="shared" ca="1" si="4"/>
        <v>0</v>
      </c>
      <c r="AX11" s="5">
        <f t="shared" ca="1" si="5"/>
        <v>0</v>
      </c>
      <c r="AY11" s="6"/>
      <c r="AZ11" s="3"/>
      <c r="BA11" s="3">
        <v>11</v>
      </c>
      <c r="BB11" s="5">
        <f t="shared" ca="1" si="6"/>
        <v>2</v>
      </c>
      <c r="BC11" s="5">
        <f t="shared" ca="1" si="7"/>
        <v>1</v>
      </c>
      <c r="BD11" s="6"/>
      <c r="BE11" s="6"/>
      <c r="BF11" s="3">
        <v>11</v>
      </c>
      <c r="BG11" s="5">
        <f ca="1">VLOOKUP($CC11,$CE$1:$CG$100,2,FALSE)</f>
        <v>2</v>
      </c>
      <c r="BH11" s="5">
        <f t="shared" ca="1" si="21"/>
        <v>1</v>
      </c>
      <c r="BI11" s="6"/>
      <c r="BJ11" s="3"/>
      <c r="BK11" s="3">
        <v>11</v>
      </c>
      <c r="BL11" s="8">
        <f t="shared" ca="1" si="22"/>
        <v>4</v>
      </c>
      <c r="BM11" s="8">
        <f t="shared" ca="1" si="23"/>
        <v>6</v>
      </c>
      <c r="BN11" s="9"/>
      <c r="BO11" s="9"/>
      <c r="BP11" s="3">
        <v>11</v>
      </c>
      <c r="BQ11" s="8">
        <f t="shared" ca="1" si="8"/>
        <v>4</v>
      </c>
      <c r="BR11" s="8">
        <f t="shared" ca="1" si="9"/>
        <v>6</v>
      </c>
      <c r="BS11" s="6"/>
      <c r="BT11" s="10">
        <f t="shared" ca="1" si="24"/>
        <v>0.77758573629228889</v>
      </c>
      <c r="BU11" s="11">
        <f t="shared" ca="1" si="10"/>
        <v>4</v>
      </c>
      <c r="BV11" s="11"/>
      <c r="BW11" s="3">
        <v>11</v>
      </c>
      <c r="BX11" s="3">
        <v>0</v>
      </c>
      <c r="BY11" s="3">
        <v>0</v>
      </c>
      <c r="BZ11" s="3"/>
      <c r="CA11" s="6"/>
      <c r="CB11" s="10">
        <f t="shared" ca="1" si="25"/>
        <v>0.52283383214401868</v>
      </c>
      <c r="CC11" s="11">
        <f t="shared" ca="1" si="11"/>
        <v>19</v>
      </c>
      <c r="CD11" s="3"/>
      <c r="CE11" s="3">
        <v>11</v>
      </c>
      <c r="CF11" s="3">
        <v>1</v>
      </c>
      <c r="CG11" s="3">
        <v>1</v>
      </c>
      <c r="CH11" s="3"/>
      <c r="CJ11" s="10">
        <f t="shared" ca="1" si="26"/>
        <v>0.5263002360621053</v>
      </c>
      <c r="CK11" s="11">
        <f t="shared" ca="1" si="27"/>
        <v>47</v>
      </c>
      <c r="CL11" s="3"/>
      <c r="CM11" s="3">
        <v>11</v>
      </c>
      <c r="CN11" s="3">
        <v>1</v>
      </c>
      <c r="CO11" s="3">
        <v>0</v>
      </c>
    </row>
    <row r="12" spans="1:95" ht="42.95" customHeight="1" thickBot="1" x14ac:dyDescent="0.6">
      <c r="A12" s="23"/>
      <c r="B12" s="66" t="str">
        <f ca="1">$Z4/10&amp;$AA4&amp;$AB4/10&amp;$AC4</f>
        <v>2.8＋0.2＝</v>
      </c>
      <c r="C12" s="67"/>
      <c r="D12" s="67"/>
      <c r="E12" s="67"/>
      <c r="F12" s="68"/>
      <c r="G12" s="27"/>
      <c r="H12" s="23"/>
      <c r="I12" s="66" t="str">
        <f ca="1">$Z5/10&amp;$AA5&amp;$AB5/10&amp;$AC5</f>
        <v>0.4＋6.5＝</v>
      </c>
      <c r="J12" s="67"/>
      <c r="K12" s="67"/>
      <c r="L12" s="67"/>
      <c r="M12" s="68"/>
      <c r="N12" s="27"/>
      <c r="O12" s="23"/>
      <c r="P12" s="66" t="str">
        <f ca="1">$Z6/10&amp;$AA6&amp;$AB6/10&amp;$AC6</f>
        <v>2.3＋2＝</v>
      </c>
      <c r="Q12" s="67"/>
      <c r="R12" s="67"/>
      <c r="S12" s="67"/>
      <c r="T12" s="68"/>
      <c r="U12" s="27"/>
      <c r="Y12" s="1" t="s">
        <v>40</v>
      </c>
      <c r="Z12" s="3">
        <f t="shared" ca="1" si="0"/>
        <v>1</v>
      </c>
      <c r="AA12" s="3" t="s">
        <v>31</v>
      </c>
      <c r="AB12" s="3">
        <f t="shared" ca="1" si="1"/>
        <v>30</v>
      </c>
      <c r="AC12" s="3" t="s">
        <v>3</v>
      </c>
      <c r="AD12" s="3">
        <f t="shared" ca="1" si="12"/>
        <v>31</v>
      </c>
      <c r="AF12" s="3">
        <f t="shared" ca="1" si="13"/>
        <v>0</v>
      </c>
      <c r="AG12" s="3">
        <f t="shared" ca="1" si="14"/>
        <v>0</v>
      </c>
      <c r="AH12" s="3" t="s">
        <v>4</v>
      </c>
      <c r="AI12" s="3">
        <f t="shared" ca="1" si="2"/>
        <v>1</v>
      </c>
      <c r="AJ12" s="3" t="s">
        <v>31</v>
      </c>
      <c r="AK12" s="3">
        <f t="shared" ca="1" si="15"/>
        <v>0</v>
      </c>
      <c r="AL12" s="3">
        <f t="shared" ca="1" si="16"/>
        <v>3</v>
      </c>
      <c r="AM12" s="3" t="s">
        <v>4</v>
      </c>
      <c r="AN12" s="3">
        <f t="shared" ca="1" si="3"/>
        <v>0</v>
      </c>
      <c r="AO12" s="3" t="s">
        <v>3</v>
      </c>
      <c r="AP12" s="3">
        <f t="shared" ca="1" si="17"/>
        <v>0</v>
      </c>
      <c r="AQ12" s="3">
        <f t="shared" ca="1" si="18"/>
        <v>3</v>
      </c>
      <c r="AR12" s="3" t="s">
        <v>4</v>
      </c>
      <c r="AS12" s="3">
        <f t="shared" ca="1" si="19"/>
        <v>1</v>
      </c>
      <c r="AV12" s="3">
        <v>12</v>
      </c>
      <c r="AW12" s="5">
        <f t="shared" ca="1" si="4"/>
        <v>0</v>
      </c>
      <c r="AX12" s="5">
        <f t="shared" ca="1" si="5"/>
        <v>0</v>
      </c>
      <c r="AY12" s="6"/>
      <c r="AZ12" s="3"/>
      <c r="BA12" s="3">
        <v>12</v>
      </c>
      <c r="BB12" s="5">
        <f t="shared" ca="1" si="6"/>
        <v>0</v>
      </c>
      <c r="BC12" s="5">
        <f t="shared" ca="1" si="7"/>
        <v>3</v>
      </c>
      <c r="BD12" s="6"/>
      <c r="BE12" s="6"/>
      <c r="BF12" s="3">
        <v>12</v>
      </c>
      <c r="BG12" s="5">
        <f t="shared" ca="1" si="20"/>
        <v>0</v>
      </c>
      <c r="BH12" s="5">
        <f ca="1">VLOOKUP($CC12,$CE$1:$CG$100,3,FALSE)</f>
        <v>3</v>
      </c>
      <c r="BI12" s="6"/>
      <c r="BJ12" s="3"/>
      <c r="BK12" s="3">
        <v>12</v>
      </c>
      <c r="BL12" s="8">
        <f t="shared" ca="1" si="22"/>
        <v>1</v>
      </c>
      <c r="BM12" s="8">
        <f t="shared" ca="1" si="23"/>
        <v>0</v>
      </c>
      <c r="BN12" s="9"/>
      <c r="BO12" s="9"/>
      <c r="BP12" s="3">
        <v>12</v>
      </c>
      <c r="BQ12" s="8">
        <f t="shared" ca="1" si="8"/>
        <v>1</v>
      </c>
      <c r="BR12" s="8">
        <f t="shared" ca="1" si="9"/>
        <v>0</v>
      </c>
      <c r="BS12" s="6"/>
      <c r="BT12" s="10">
        <f t="shared" ca="1" si="24"/>
        <v>0.28130191909790936</v>
      </c>
      <c r="BU12" s="11">
        <f t="shared" ca="1" si="10"/>
        <v>13</v>
      </c>
      <c r="BV12" s="11"/>
      <c r="BW12" s="3">
        <v>12</v>
      </c>
      <c r="BX12" s="3">
        <v>0</v>
      </c>
      <c r="BY12" s="3">
        <v>0</v>
      </c>
      <c r="BZ12" s="3"/>
      <c r="CA12" s="6"/>
      <c r="CB12" s="10">
        <f t="shared" ca="1" si="25"/>
        <v>0.91952451373135091</v>
      </c>
      <c r="CC12" s="11">
        <f t="shared" ca="1" si="11"/>
        <v>4</v>
      </c>
      <c r="CD12" s="3"/>
      <c r="CE12" s="3">
        <v>12</v>
      </c>
      <c r="CF12" s="3">
        <v>1</v>
      </c>
      <c r="CG12" s="3">
        <v>2</v>
      </c>
      <c r="CH12" s="3"/>
      <c r="CJ12" s="10">
        <f t="shared" ca="1" si="26"/>
        <v>0.89821053152198871</v>
      </c>
      <c r="CK12" s="11">
        <f t="shared" ca="1" si="27"/>
        <v>11</v>
      </c>
      <c r="CL12" s="3"/>
      <c r="CM12" s="3">
        <v>12</v>
      </c>
      <c r="CN12" s="3">
        <v>1</v>
      </c>
      <c r="CO12" s="3">
        <v>1</v>
      </c>
    </row>
    <row r="13" spans="1:95" ht="12" customHeight="1" x14ac:dyDescent="0.25">
      <c r="A13" s="19"/>
      <c r="B13" s="26"/>
      <c r="C13" s="47"/>
      <c r="D13" s="48"/>
      <c r="E13" s="12"/>
      <c r="F13" s="12"/>
      <c r="G13" s="27"/>
      <c r="H13" s="19"/>
      <c r="I13" s="26"/>
      <c r="J13" s="12"/>
      <c r="K13" s="12"/>
      <c r="L13" s="12"/>
      <c r="M13" s="12"/>
      <c r="N13" s="27"/>
      <c r="O13" s="19"/>
      <c r="P13" s="26"/>
      <c r="Q13" s="12"/>
      <c r="R13" s="12"/>
      <c r="S13" s="12"/>
      <c r="T13" s="12"/>
      <c r="U13" s="27"/>
      <c r="Z13" s="3"/>
      <c r="AA13" s="3"/>
      <c r="AB13" s="3"/>
      <c r="AC13" s="3"/>
      <c r="AD13" s="3"/>
      <c r="AZ13" s="3"/>
      <c r="BJ13" s="3"/>
      <c r="BT13" s="10">
        <f t="shared" ca="1" si="24"/>
        <v>7.3341513222357158E-2</v>
      </c>
      <c r="BU13" s="11">
        <f t="shared" ca="1" si="10"/>
        <v>19</v>
      </c>
      <c r="BV13" s="11"/>
      <c r="BW13" s="3">
        <v>13</v>
      </c>
      <c r="BX13" s="3">
        <v>0</v>
      </c>
      <c r="BY13" s="3">
        <v>0</v>
      </c>
      <c r="BZ13" s="3"/>
      <c r="CB13" s="10">
        <f t="shared" ca="1" si="25"/>
        <v>0.447962599981512</v>
      </c>
      <c r="CC13" s="11">
        <f t="shared" ca="1" si="11"/>
        <v>25</v>
      </c>
      <c r="CD13" s="3"/>
      <c r="CE13" s="3">
        <v>13</v>
      </c>
      <c r="CF13" s="3">
        <v>1</v>
      </c>
      <c r="CG13" s="3">
        <v>3</v>
      </c>
      <c r="CH13" s="3"/>
      <c r="CJ13" s="10">
        <f t="shared" ca="1" si="26"/>
        <v>0.18904572096972583</v>
      </c>
      <c r="CK13" s="11">
        <f t="shared" ca="1" si="27"/>
        <v>79</v>
      </c>
      <c r="CL13" s="3"/>
      <c r="CM13" s="3">
        <v>13</v>
      </c>
      <c r="CN13" s="3">
        <v>1</v>
      </c>
      <c r="CO13" s="3">
        <v>2</v>
      </c>
    </row>
    <row r="14" spans="1:95" ht="45" customHeight="1" x14ac:dyDescent="0.25">
      <c r="A14" s="19"/>
      <c r="B14" s="65"/>
      <c r="C14" s="65" t="str">
        <f ca="1">IF($AW4=0,"",$AW4)</f>
        <v/>
      </c>
      <c r="D14" s="65">
        <f ca="1">$BB4</f>
        <v>2</v>
      </c>
      <c r="E14" s="65" t="s">
        <v>5</v>
      </c>
      <c r="F14" s="65">
        <f ca="1">$BL4</f>
        <v>8</v>
      </c>
      <c r="G14" s="37"/>
      <c r="H14" s="38"/>
      <c r="I14" s="65"/>
      <c r="J14" s="65" t="str">
        <f ca="1">IF($AW5=0,"",$AW5)</f>
        <v/>
      </c>
      <c r="K14" s="65">
        <f ca="1">$BB5</f>
        <v>0</v>
      </c>
      <c r="L14" s="65" t="s">
        <v>5</v>
      </c>
      <c r="M14" s="65">
        <f ca="1">$BL5</f>
        <v>4</v>
      </c>
      <c r="N14" s="37"/>
      <c r="O14" s="38"/>
      <c r="P14" s="65"/>
      <c r="Q14" s="65" t="str">
        <f ca="1">IF($AW6=0,"",$AW6)</f>
        <v/>
      </c>
      <c r="R14" s="65">
        <f ca="1">$BB6</f>
        <v>2</v>
      </c>
      <c r="S14" s="65" t="s">
        <v>5</v>
      </c>
      <c r="T14" s="65">
        <f ca="1">$BL6</f>
        <v>3</v>
      </c>
      <c r="U14" s="27"/>
      <c r="Z14" s="3"/>
      <c r="AA14" s="3"/>
      <c r="AB14" s="3"/>
      <c r="AC14" s="3"/>
      <c r="AD14" s="3"/>
      <c r="AS14" s="49">
        <f ca="1">MOD(ROUNDDOWN(AD1/0.1,0),10)</f>
        <v>0</v>
      </c>
      <c r="AZ14" s="3"/>
      <c r="BJ14" s="3"/>
      <c r="BT14" s="10">
        <f t="shared" ca="1" si="24"/>
        <v>0.94787996744949721</v>
      </c>
      <c r="BU14" s="11">
        <f t="shared" ca="1" si="10"/>
        <v>1</v>
      </c>
      <c r="BV14" s="11"/>
      <c r="BW14" s="3">
        <v>14</v>
      </c>
      <c r="BX14" s="3">
        <v>0</v>
      </c>
      <c r="BY14" s="3">
        <v>0</v>
      </c>
      <c r="BZ14" s="3"/>
      <c r="CB14" s="10">
        <f t="shared" ca="1" si="25"/>
        <v>0.10612376453682859</v>
      </c>
      <c r="CC14" s="11">
        <f t="shared" ca="1" si="11"/>
        <v>41</v>
      </c>
      <c r="CD14" s="3"/>
      <c r="CE14" s="3">
        <v>14</v>
      </c>
      <c r="CF14" s="3">
        <v>1</v>
      </c>
      <c r="CG14" s="3">
        <v>4</v>
      </c>
      <c r="CH14" s="3"/>
      <c r="CJ14" s="10">
        <f t="shared" ca="1" si="26"/>
        <v>0.64158596672208068</v>
      </c>
      <c r="CK14" s="11">
        <f t="shared" ca="1" si="27"/>
        <v>36</v>
      </c>
      <c r="CL14" s="3"/>
      <c r="CM14" s="3">
        <v>14</v>
      </c>
      <c r="CN14" s="3">
        <v>1</v>
      </c>
      <c r="CO14" s="3">
        <v>3</v>
      </c>
    </row>
    <row r="15" spans="1:95" ht="45" customHeight="1" x14ac:dyDescent="0.25">
      <c r="A15" s="19"/>
      <c r="B15" s="65" t="str">
        <f ca="1">IF(AND($AW4=0,$AX4=0),"","＋")</f>
        <v/>
      </c>
      <c r="C15" s="65" t="s">
        <v>2</v>
      </c>
      <c r="D15" s="65">
        <f ca="1">$BC4</f>
        <v>0</v>
      </c>
      <c r="E15" s="65" t="s">
        <v>5</v>
      </c>
      <c r="F15" s="65">
        <f ca="1">$BM4</f>
        <v>2</v>
      </c>
      <c r="G15" s="37"/>
      <c r="H15" s="38"/>
      <c r="I15" s="65" t="str">
        <f ca="1">IF(AND($AW5=0,$AX5=0),"","＋")</f>
        <v/>
      </c>
      <c r="J15" s="65" t="s">
        <v>31</v>
      </c>
      <c r="K15" s="65">
        <f ca="1">$BC5</f>
        <v>6</v>
      </c>
      <c r="L15" s="65" t="s">
        <v>29</v>
      </c>
      <c r="M15" s="65">
        <f ca="1">$BM5</f>
        <v>5</v>
      </c>
      <c r="N15" s="37"/>
      <c r="O15" s="38"/>
      <c r="P15" s="65" t="str">
        <f ca="1">IF(AND($AW6=0,$AX6=0),"","＋")</f>
        <v/>
      </c>
      <c r="Q15" s="65" t="s">
        <v>41</v>
      </c>
      <c r="R15" s="65">
        <f ca="1">$BC6</f>
        <v>2</v>
      </c>
      <c r="S15" s="65" t="s">
        <v>29</v>
      </c>
      <c r="T15" s="65">
        <f ca="1">$BM6</f>
        <v>0</v>
      </c>
      <c r="U15" s="27"/>
      <c r="AC15" s="2" t="s">
        <v>1</v>
      </c>
      <c r="AD15" s="3">
        <f ca="1">AD1/10</f>
        <v>4.3</v>
      </c>
      <c r="AE15" s="3">
        <f ca="1">AP15+AQ15+AS15</f>
        <v>4.3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4</v>
      </c>
      <c r="AR15" s="3"/>
      <c r="AS15" s="3">
        <f ca="1">AS1/10</f>
        <v>0.3</v>
      </c>
      <c r="AZ15" s="3"/>
      <c r="BJ15" s="3"/>
      <c r="BT15" s="10">
        <f t="shared" ca="1" si="24"/>
        <v>0.52413920945855297</v>
      </c>
      <c r="BU15" s="11">
        <f t="shared" ca="1" si="10"/>
        <v>9</v>
      </c>
      <c r="BV15" s="11"/>
      <c r="BW15" s="3">
        <v>15</v>
      </c>
      <c r="BX15" s="3">
        <v>0</v>
      </c>
      <c r="BY15" s="3">
        <v>0</v>
      </c>
      <c r="BZ15" s="3"/>
      <c r="CB15" s="10">
        <f t="shared" ca="1" si="25"/>
        <v>0.33068823260762592</v>
      </c>
      <c r="CC15" s="11">
        <f t="shared" ca="1" si="11"/>
        <v>28</v>
      </c>
      <c r="CD15" s="3"/>
      <c r="CE15" s="3">
        <v>15</v>
      </c>
      <c r="CF15" s="3">
        <v>1</v>
      </c>
      <c r="CG15" s="3">
        <v>5</v>
      </c>
      <c r="CH15" s="3"/>
      <c r="CJ15" s="10">
        <f t="shared" ca="1" si="26"/>
        <v>0.77134008334644988</v>
      </c>
      <c r="CK15" s="11">
        <f t="shared" ca="1" si="27"/>
        <v>21</v>
      </c>
      <c r="CL15" s="3"/>
      <c r="CM15" s="3">
        <v>15</v>
      </c>
      <c r="CN15" s="3">
        <v>1</v>
      </c>
      <c r="CO15" s="3">
        <v>4</v>
      </c>
    </row>
    <row r="16" spans="1:95" ht="45" customHeight="1" x14ac:dyDescent="0.25">
      <c r="A16" s="19"/>
      <c r="B16" s="65"/>
      <c r="C16" s="65">
        <f ca="1">$AP4</f>
        <v>0</v>
      </c>
      <c r="D16" s="65">
        <f ca="1">$AQ4</f>
        <v>3</v>
      </c>
      <c r="E16" s="65" t="str">
        <f>$AR4</f>
        <v>.</v>
      </c>
      <c r="F16" s="65">
        <f ca="1">$AS4</f>
        <v>0</v>
      </c>
      <c r="G16" s="37"/>
      <c r="H16" s="38"/>
      <c r="I16" s="65"/>
      <c r="J16" s="65">
        <f ca="1">$AP5</f>
        <v>0</v>
      </c>
      <c r="K16" s="65">
        <f ca="1">$AQ5</f>
        <v>6</v>
      </c>
      <c r="L16" s="65" t="str">
        <f>$AR5</f>
        <v>.</v>
      </c>
      <c r="M16" s="65">
        <f ca="1">$AS5</f>
        <v>9</v>
      </c>
      <c r="N16" s="37"/>
      <c r="O16" s="38"/>
      <c r="P16" s="65"/>
      <c r="Q16" s="65">
        <f ca="1">$AP6</f>
        <v>0</v>
      </c>
      <c r="R16" s="65">
        <f ca="1">$AQ6</f>
        <v>4</v>
      </c>
      <c r="S16" s="65" t="str">
        <f>$AR6</f>
        <v>.</v>
      </c>
      <c r="T16" s="65">
        <f ca="1">$AS6</f>
        <v>3</v>
      </c>
      <c r="U16" s="27"/>
      <c r="AC16" s="2" t="s">
        <v>12</v>
      </c>
      <c r="AD16" s="3">
        <f t="shared" ref="AD16:AD26" ca="1" si="28">AD2/10</f>
        <v>6.9</v>
      </c>
      <c r="AE16" s="3">
        <f t="shared" ref="AE16:AE26" ca="1" si="29">AP16+AQ16+AS16</f>
        <v>6.9</v>
      </c>
      <c r="AG16" s="3" t="str">
        <f t="shared" ref="AG16:AG26" ca="1" si="30">IF(AD16=AE16,"OK","NO")</f>
        <v>OK</v>
      </c>
      <c r="AJ16" s="1">
        <f t="shared" ref="AJ16:AJ26" ca="1" si="31">MOD(ROUNDDOWN(AD2/0.1,0),10)</f>
        <v>0</v>
      </c>
      <c r="AP16" s="3">
        <f t="shared" ref="AP16:AP26" ca="1" si="32">AP2*10</f>
        <v>0</v>
      </c>
      <c r="AQ16" s="3">
        <f t="shared" ref="AQ16:AQ26" ca="1" si="33">AQ2</f>
        <v>6</v>
      </c>
      <c r="AR16" s="3"/>
      <c r="AS16" s="3">
        <f t="shared" ref="AS16:AS26" ca="1" si="34">AS2/10</f>
        <v>0.9</v>
      </c>
      <c r="AZ16" s="3"/>
      <c r="BJ16" s="3"/>
      <c r="BT16" s="10">
        <f t="shared" ca="1" si="24"/>
        <v>0.59413393670823433</v>
      </c>
      <c r="BU16" s="11">
        <f t="shared" ca="1" si="10"/>
        <v>6</v>
      </c>
      <c r="BV16" s="11"/>
      <c r="BW16" s="3">
        <v>16</v>
      </c>
      <c r="BX16" s="3">
        <v>0</v>
      </c>
      <c r="BY16" s="3">
        <v>0</v>
      </c>
      <c r="BZ16" s="3"/>
      <c r="CB16" s="10">
        <f t="shared" ca="1" si="25"/>
        <v>0.70202040140004629</v>
      </c>
      <c r="CC16" s="11">
        <f t="shared" ca="1" si="11"/>
        <v>12</v>
      </c>
      <c r="CD16" s="3"/>
      <c r="CE16" s="3">
        <v>16</v>
      </c>
      <c r="CF16" s="3">
        <v>1</v>
      </c>
      <c r="CG16" s="3">
        <v>6</v>
      </c>
      <c r="CH16" s="3"/>
      <c r="CJ16" s="10">
        <f t="shared" ca="1" si="26"/>
        <v>0.36282680728459371</v>
      </c>
      <c r="CK16" s="11">
        <f t="shared" ca="1" si="27"/>
        <v>64</v>
      </c>
      <c r="CL16" s="3"/>
      <c r="CM16" s="3">
        <v>16</v>
      </c>
      <c r="CN16" s="3">
        <v>1</v>
      </c>
      <c r="CO16" s="3">
        <v>5</v>
      </c>
    </row>
    <row r="17" spans="1:95" ht="9.75" customHeight="1" x14ac:dyDescent="0.25">
      <c r="A17" s="40"/>
      <c r="B17" s="41"/>
      <c r="C17" s="42"/>
      <c r="D17" s="43"/>
      <c r="E17" s="41"/>
      <c r="F17" s="41"/>
      <c r="G17" s="44"/>
      <c r="H17" s="40"/>
      <c r="I17" s="41"/>
      <c r="J17" s="41"/>
      <c r="K17" s="41"/>
      <c r="L17" s="41"/>
      <c r="M17" s="41"/>
      <c r="N17" s="44"/>
      <c r="O17" s="40"/>
      <c r="P17" s="41"/>
      <c r="Q17" s="41"/>
      <c r="R17" s="41"/>
      <c r="S17" s="41"/>
      <c r="T17" s="41"/>
      <c r="U17" s="44"/>
      <c r="AC17" s="2" t="s">
        <v>23</v>
      </c>
      <c r="AD17" s="3">
        <f t="shared" ca="1" si="28"/>
        <v>6.2</v>
      </c>
      <c r="AE17" s="3">
        <f t="shared" ca="1" si="29"/>
        <v>6.2</v>
      </c>
      <c r="AG17" s="3" t="str">
        <f t="shared" ca="1" si="30"/>
        <v>OK</v>
      </c>
      <c r="AJ17" s="1">
        <f t="shared" ca="1" si="31"/>
        <v>0</v>
      </c>
      <c r="AP17" s="3">
        <f t="shared" ca="1" si="32"/>
        <v>0</v>
      </c>
      <c r="AQ17" s="3">
        <f t="shared" ca="1" si="33"/>
        <v>6</v>
      </c>
      <c r="AR17" s="3"/>
      <c r="AS17" s="3">
        <f t="shared" ca="1" si="34"/>
        <v>0.2</v>
      </c>
      <c r="AZ17" s="3"/>
      <c r="BJ17" s="3"/>
      <c r="BT17" s="10">
        <f t="shared" ca="1" si="24"/>
        <v>9.220558881802432E-2</v>
      </c>
      <c r="BU17" s="11">
        <f t="shared" ca="1" si="10"/>
        <v>18</v>
      </c>
      <c r="BV17" s="11"/>
      <c r="BW17" s="3">
        <v>17</v>
      </c>
      <c r="BX17" s="3">
        <v>0</v>
      </c>
      <c r="BY17" s="3">
        <v>0</v>
      </c>
      <c r="BZ17" s="3"/>
      <c r="CB17" s="10">
        <f t="shared" ca="1" si="25"/>
        <v>0.8054368870853601</v>
      </c>
      <c r="CC17" s="11">
        <f t="shared" ca="1" si="11"/>
        <v>6</v>
      </c>
      <c r="CD17" s="3"/>
      <c r="CE17" s="3">
        <v>17</v>
      </c>
      <c r="CF17" s="3">
        <v>1</v>
      </c>
      <c r="CG17" s="3">
        <v>7</v>
      </c>
      <c r="CH17" s="3"/>
      <c r="CJ17" s="10">
        <f t="shared" ca="1" si="26"/>
        <v>0.92842303494799816</v>
      </c>
      <c r="CK17" s="11">
        <f t="shared" ca="1" si="27"/>
        <v>5</v>
      </c>
      <c r="CL17" s="3"/>
      <c r="CM17" s="3">
        <v>17</v>
      </c>
      <c r="CN17" s="3">
        <v>1</v>
      </c>
      <c r="CO17" s="3">
        <v>6</v>
      </c>
    </row>
    <row r="18" spans="1:95" ht="19.5" customHeight="1" thickBot="1" x14ac:dyDescent="0.3">
      <c r="A18" s="45"/>
      <c r="B18" s="15" t="s">
        <v>42</v>
      </c>
      <c r="C18" s="46"/>
      <c r="D18" s="17"/>
      <c r="E18" s="16"/>
      <c r="F18" s="16"/>
      <c r="G18" s="18"/>
      <c r="H18" s="45"/>
      <c r="I18" s="15" t="s">
        <v>33</v>
      </c>
      <c r="J18" s="16"/>
      <c r="K18" s="16"/>
      <c r="L18" s="16"/>
      <c r="M18" s="16"/>
      <c r="N18" s="18"/>
      <c r="O18" s="45"/>
      <c r="P18" s="15" t="s">
        <v>43</v>
      </c>
      <c r="Q18" s="16"/>
      <c r="R18" s="16"/>
      <c r="S18" s="16"/>
      <c r="T18" s="16"/>
      <c r="U18" s="18"/>
      <c r="AC18" s="2" t="s">
        <v>24</v>
      </c>
      <c r="AD18" s="3">
        <f t="shared" ca="1" si="28"/>
        <v>3</v>
      </c>
      <c r="AE18" s="3">
        <f t="shared" ca="1" si="29"/>
        <v>3</v>
      </c>
      <c r="AG18" s="3" t="str">
        <f t="shared" ca="1" si="30"/>
        <v>OK</v>
      </c>
      <c r="AJ18" s="1">
        <f t="shared" ca="1" si="31"/>
        <v>0</v>
      </c>
      <c r="AP18" s="3">
        <f t="shared" ca="1" si="32"/>
        <v>0</v>
      </c>
      <c r="AQ18" s="3">
        <f t="shared" ca="1" si="33"/>
        <v>3</v>
      </c>
      <c r="AR18" s="3"/>
      <c r="AS18" s="3">
        <f t="shared" ca="1" si="34"/>
        <v>0</v>
      </c>
      <c r="AZ18" s="3"/>
      <c r="BJ18" s="3"/>
      <c r="BT18" s="10">
        <f t="shared" ca="1" si="24"/>
        <v>0.73840920119566311</v>
      </c>
      <c r="BU18" s="11">
        <f t="shared" ca="1" si="10"/>
        <v>5</v>
      </c>
      <c r="BV18" s="11"/>
      <c r="BW18" s="3">
        <v>18</v>
      </c>
      <c r="BX18" s="3">
        <v>0</v>
      </c>
      <c r="BY18" s="3">
        <v>0</v>
      </c>
      <c r="BZ18" s="3"/>
      <c r="CB18" s="10">
        <f t="shared" ca="1" si="25"/>
        <v>0.3040392898458758</v>
      </c>
      <c r="CC18" s="11">
        <f t="shared" ca="1" si="11"/>
        <v>31</v>
      </c>
      <c r="CD18" s="3"/>
      <c r="CE18" s="3">
        <v>18</v>
      </c>
      <c r="CF18" s="3">
        <v>2</v>
      </c>
      <c r="CG18" s="3">
        <v>0</v>
      </c>
      <c r="CH18" s="3"/>
      <c r="CJ18" s="10">
        <f t="shared" ca="1" si="26"/>
        <v>0.32891071167283403</v>
      </c>
      <c r="CK18" s="11">
        <f t="shared" ca="1" si="27"/>
        <v>67</v>
      </c>
      <c r="CL18" s="3"/>
      <c r="CM18" s="3">
        <v>18</v>
      </c>
      <c r="CN18" s="3">
        <v>1</v>
      </c>
      <c r="CO18" s="3">
        <v>7</v>
      </c>
    </row>
    <row r="19" spans="1:95" ht="42.95" customHeight="1" thickBot="1" x14ac:dyDescent="0.6">
      <c r="A19" s="23"/>
      <c r="B19" s="66" t="str">
        <f ca="1">$Z7/10&amp;$AA7&amp;$AB7/10&amp;$AC7</f>
        <v>3.5＋1.5＝</v>
      </c>
      <c r="C19" s="67"/>
      <c r="D19" s="67"/>
      <c r="E19" s="67"/>
      <c r="F19" s="68"/>
      <c r="G19" s="27"/>
      <c r="H19" s="23"/>
      <c r="I19" s="66" t="str">
        <f ca="1">$Z8/10&amp;$AA8&amp;$AB8/10&amp;$AC8</f>
        <v>5.2＋0.3＝</v>
      </c>
      <c r="J19" s="67"/>
      <c r="K19" s="67"/>
      <c r="L19" s="67"/>
      <c r="M19" s="68"/>
      <c r="N19" s="27"/>
      <c r="O19" s="23"/>
      <c r="P19" s="66" t="str">
        <f ca="1">$Z9/10&amp;$AA9&amp;$AB9/10&amp;$AC9</f>
        <v>8.2＋0.1＝</v>
      </c>
      <c r="Q19" s="67"/>
      <c r="R19" s="67"/>
      <c r="S19" s="67"/>
      <c r="T19" s="68"/>
      <c r="U19" s="27"/>
      <c r="AC19" s="2" t="s">
        <v>37</v>
      </c>
      <c r="AD19" s="3">
        <f t="shared" ca="1" si="28"/>
        <v>6.9</v>
      </c>
      <c r="AE19" s="3">
        <f t="shared" ca="1" si="29"/>
        <v>6.9</v>
      </c>
      <c r="AG19" s="3" t="str">
        <f t="shared" ca="1" si="30"/>
        <v>OK</v>
      </c>
      <c r="AJ19" s="1">
        <f t="shared" ca="1" si="31"/>
        <v>0</v>
      </c>
      <c r="AP19" s="3">
        <f t="shared" ca="1" si="32"/>
        <v>0</v>
      </c>
      <c r="AQ19" s="3">
        <f t="shared" ca="1" si="33"/>
        <v>6</v>
      </c>
      <c r="AR19" s="3"/>
      <c r="AS19" s="3">
        <f t="shared" ca="1" si="34"/>
        <v>0.9</v>
      </c>
      <c r="AZ19" s="3"/>
      <c r="BJ19" s="3"/>
      <c r="BT19" s="10">
        <f t="shared" ca="1" si="24"/>
        <v>0.84888971970257243</v>
      </c>
      <c r="BU19" s="11">
        <f t="shared" ca="1" si="10"/>
        <v>3</v>
      </c>
      <c r="BV19" s="11"/>
      <c r="BW19" s="3">
        <v>19</v>
      </c>
      <c r="BX19" s="3">
        <v>0</v>
      </c>
      <c r="BY19" s="3">
        <v>0</v>
      </c>
      <c r="BZ19" s="3"/>
      <c r="CB19" s="10">
        <f t="shared" ca="1" si="25"/>
        <v>0.76824087971238642</v>
      </c>
      <c r="CC19" s="11">
        <f t="shared" ca="1" si="11"/>
        <v>8</v>
      </c>
      <c r="CD19" s="3"/>
      <c r="CE19" s="3">
        <v>19</v>
      </c>
      <c r="CF19" s="3">
        <v>2</v>
      </c>
      <c r="CG19" s="3">
        <v>1</v>
      </c>
      <c r="CH19" s="3"/>
      <c r="CJ19" s="10">
        <f t="shared" ca="1" si="26"/>
        <v>0.85168753520103213</v>
      </c>
      <c r="CK19" s="11">
        <f t="shared" ca="1" si="27"/>
        <v>12</v>
      </c>
      <c r="CL19" s="3"/>
      <c r="CM19" s="3">
        <v>19</v>
      </c>
      <c r="CN19" s="3">
        <v>1</v>
      </c>
      <c r="CO19" s="3">
        <v>8</v>
      </c>
    </row>
    <row r="20" spans="1:95" ht="12" customHeight="1" x14ac:dyDescent="0.25">
      <c r="A20" s="19"/>
      <c r="B20" s="26"/>
      <c r="C20" s="47"/>
      <c r="D20" s="48"/>
      <c r="E20" s="12"/>
      <c r="F20" s="12"/>
      <c r="G20" s="27"/>
      <c r="H20" s="19"/>
      <c r="I20" s="26"/>
      <c r="J20" s="12"/>
      <c r="K20" s="12"/>
      <c r="L20" s="12"/>
      <c r="M20" s="12"/>
      <c r="N20" s="27"/>
      <c r="O20" s="19"/>
      <c r="P20" s="26"/>
      <c r="Q20" s="12"/>
      <c r="R20" s="12"/>
      <c r="S20" s="12"/>
      <c r="T20" s="12"/>
      <c r="U20" s="27"/>
      <c r="AC20" s="2" t="s">
        <v>28</v>
      </c>
      <c r="AD20" s="3">
        <f t="shared" ca="1" si="28"/>
        <v>4.3</v>
      </c>
      <c r="AE20" s="3">
        <f t="shared" ca="1" si="29"/>
        <v>4.3</v>
      </c>
      <c r="AG20" s="3" t="str">
        <f t="shared" ca="1" si="30"/>
        <v>OK</v>
      </c>
      <c r="AJ20" s="1">
        <f t="shared" ca="1" si="31"/>
        <v>0</v>
      </c>
      <c r="AP20" s="3">
        <f t="shared" ca="1" si="32"/>
        <v>0</v>
      </c>
      <c r="AQ20" s="3">
        <f t="shared" ca="1" si="33"/>
        <v>4</v>
      </c>
      <c r="AR20" s="3"/>
      <c r="AS20" s="3">
        <f t="shared" ca="1" si="34"/>
        <v>0.3</v>
      </c>
      <c r="AZ20" s="3"/>
      <c r="BJ20" s="3"/>
      <c r="BT20" s="10">
        <f t="shared" ca="1" si="24"/>
        <v>0.42339234722253949</v>
      </c>
      <c r="BU20" s="11">
        <f t="shared" ca="1" si="10"/>
        <v>10</v>
      </c>
      <c r="BV20" s="11"/>
      <c r="BW20" s="3">
        <v>20</v>
      </c>
      <c r="BX20" s="3">
        <v>0</v>
      </c>
      <c r="BY20" s="3">
        <v>0</v>
      </c>
      <c r="BZ20" s="3"/>
      <c r="CB20" s="10">
        <f t="shared" ca="1" si="25"/>
        <v>0.33020547933332822</v>
      </c>
      <c r="CC20" s="11">
        <f t="shared" ca="1" si="11"/>
        <v>29</v>
      </c>
      <c r="CD20" s="3"/>
      <c r="CE20" s="3">
        <v>20</v>
      </c>
      <c r="CF20" s="3">
        <v>2</v>
      </c>
      <c r="CG20" s="3">
        <v>2</v>
      </c>
      <c r="CH20" s="3"/>
      <c r="CJ20" s="10">
        <f t="shared" ca="1" si="26"/>
        <v>5.5751125244665967E-2</v>
      </c>
      <c r="CK20" s="11">
        <f t="shared" ca="1" si="27"/>
        <v>91</v>
      </c>
      <c r="CL20" s="3"/>
      <c r="CM20" s="3">
        <v>20</v>
      </c>
      <c r="CN20" s="3">
        <v>1</v>
      </c>
      <c r="CO20" s="3">
        <v>9</v>
      </c>
    </row>
    <row r="21" spans="1:95" ht="45" customHeight="1" x14ac:dyDescent="0.25">
      <c r="A21" s="19"/>
      <c r="B21" s="65"/>
      <c r="C21" s="65" t="str">
        <f ca="1">IF($AW7=0,"",$AW7)</f>
        <v/>
      </c>
      <c r="D21" s="65">
        <f ca="1">$BB7</f>
        <v>3</v>
      </c>
      <c r="E21" s="65" t="s">
        <v>5</v>
      </c>
      <c r="F21" s="65">
        <f ca="1">$BL7</f>
        <v>5</v>
      </c>
      <c r="G21" s="37"/>
      <c r="H21" s="38"/>
      <c r="I21" s="65"/>
      <c r="J21" s="65" t="str">
        <f ca="1">IF($AW8=0,"",$AW8)</f>
        <v/>
      </c>
      <c r="K21" s="65">
        <f ca="1">$BB8</f>
        <v>5</v>
      </c>
      <c r="L21" s="65" t="s">
        <v>4</v>
      </c>
      <c r="M21" s="65">
        <f ca="1">$BL8</f>
        <v>2</v>
      </c>
      <c r="N21" s="37"/>
      <c r="O21" s="38"/>
      <c r="P21" s="65"/>
      <c r="Q21" s="65" t="str">
        <f ca="1">IF($AW9=0,"",$AW9)</f>
        <v/>
      </c>
      <c r="R21" s="65">
        <f ca="1">$BB9</f>
        <v>8</v>
      </c>
      <c r="S21" s="65" t="s">
        <v>4</v>
      </c>
      <c r="T21" s="65">
        <f ca="1">$BL9</f>
        <v>2</v>
      </c>
      <c r="U21" s="27"/>
      <c r="AC21" s="2" t="s">
        <v>44</v>
      </c>
      <c r="AD21" s="3">
        <f t="shared" ca="1" si="28"/>
        <v>5</v>
      </c>
      <c r="AE21" s="3">
        <f t="shared" ca="1" si="29"/>
        <v>5</v>
      </c>
      <c r="AG21" s="3" t="str">
        <f t="shared" ca="1" si="30"/>
        <v>OK</v>
      </c>
      <c r="AJ21" s="1">
        <f t="shared" ca="1" si="31"/>
        <v>0</v>
      </c>
      <c r="AP21" s="3">
        <f t="shared" ca="1" si="32"/>
        <v>0</v>
      </c>
      <c r="AQ21" s="3">
        <f t="shared" ca="1" si="33"/>
        <v>5</v>
      </c>
      <c r="AR21" s="3"/>
      <c r="AS21" s="3">
        <f t="shared" ca="1" si="34"/>
        <v>0</v>
      </c>
      <c r="AZ21" s="3"/>
      <c r="BJ21" s="3"/>
      <c r="BT21" s="10"/>
      <c r="BU21" s="11"/>
      <c r="BV21" s="11"/>
      <c r="BW21" s="3"/>
      <c r="BX21" s="3"/>
      <c r="BY21" s="3"/>
      <c r="BZ21" s="3"/>
      <c r="CB21" s="10">
        <f t="shared" ca="1" si="25"/>
        <v>0.34453765273275816</v>
      </c>
      <c r="CC21" s="11">
        <f t="shared" ca="1" si="11"/>
        <v>27</v>
      </c>
      <c r="CD21" s="3"/>
      <c r="CE21" s="3">
        <v>21</v>
      </c>
      <c r="CF21" s="3">
        <v>2</v>
      </c>
      <c r="CG21" s="3">
        <v>3</v>
      </c>
      <c r="CH21" s="3"/>
      <c r="CJ21" s="10">
        <f t="shared" ca="1" si="26"/>
        <v>0.68402444332079593</v>
      </c>
      <c r="CK21" s="11">
        <f t="shared" ca="1" si="27"/>
        <v>32</v>
      </c>
      <c r="CL21" s="3"/>
      <c r="CM21" s="3">
        <v>21</v>
      </c>
      <c r="CN21" s="3">
        <v>2</v>
      </c>
      <c r="CO21" s="3">
        <v>0</v>
      </c>
    </row>
    <row r="22" spans="1:95" ht="45" customHeight="1" x14ac:dyDescent="0.25">
      <c r="A22" s="19"/>
      <c r="B22" s="65" t="str">
        <f ca="1">IF(AND($AW7=0,$AX7=0),"","＋")</f>
        <v/>
      </c>
      <c r="C22" s="65" t="s">
        <v>45</v>
      </c>
      <c r="D22" s="65">
        <f ca="1">$BC7</f>
        <v>1</v>
      </c>
      <c r="E22" s="65" t="s">
        <v>5</v>
      </c>
      <c r="F22" s="65">
        <f ca="1">$BM7</f>
        <v>5</v>
      </c>
      <c r="G22" s="37"/>
      <c r="H22" s="38"/>
      <c r="I22" s="65" t="str">
        <f ca="1">IF(AND($AW8=0,$AX8=0),"","＋")</f>
        <v/>
      </c>
      <c r="J22" s="65" t="s">
        <v>31</v>
      </c>
      <c r="K22" s="65">
        <f ca="1">$BC8</f>
        <v>0</v>
      </c>
      <c r="L22" s="65" t="s">
        <v>4</v>
      </c>
      <c r="M22" s="65">
        <f ca="1">$BM8</f>
        <v>3</v>
      </c>
      <c r="N22" s="37"/>
      <c r="O22" s="38"/>
      <c r="P22" s="65" t="str">
        <f ca="1">IF(AND($AW9=0,$AX9=0),"","＋")</f>
        <v/>
      </c>
      <c r="Q22" s="65" t="s">
        <v>2</v>
      </c>
      <c r="R22" s="65">
        <f ca="1">$BC9</f>
        <v>0</v>
      </c>
      <c r="S22" s="65" t="s">
        <v>4</v>
      </c>
      <c r="T22" s="65">
        <f ca="1">$BM9</f>
        <v>1</v>
      </c>
      <c r="U22" s="27"/>
      <c r="AC22" s="2" t="s">
        <v>33</v>
      </c>
      <c r="AD22" s="3">
        <f t="shared" ca="1" si="28"/>
        <v>5.5</v>
      </c>
      <c r="AE22" s="3">
        <f t="shared" ca="1" si="29"/>
        <v>5.5</v>
      </c>
      <c r="AG22" s="3" t="str">
        <f t="shared" ca="1" si="30"/>
        <v>OK</v>
      </c>
      <c r="AJ22" s="1">
        <f t="shared" ca="1" si="31"/>
        <v>0</v>
      </c>
      <c r="AP22" s="3">
        <f t="shared" ca="1" si="32"/>
        <v>0</v>
      </c>
      <c r="AQ22" s="3">
        <f t="shared" ca="1" si="33"/>
        <v>5</v>
      </c>
      <c r="AR22" s="3"/>
      <c r="AS22" s="3">
        <f t="shared" ca="1" si="34"/>
        <v>0.5</v>
      </c>
      <c r="AZ22" s="3"/>
      <c r="BJ22" s="3"/>
      <c r="BT22" s="10"/>
      <c r="BU22" s="11"/>
      <c r="BV22" s="11"/>
      <c r="BW22" s="3"/>
      <c r="BX22" s="3"/>
      <c r="BY22" s="3"/>
      <c r="BZ22" s="3"/>
      <c r="CB22" s="10">
        <f t="shared" ca="1" si="25"/>
        <v>0.73315996130994432</v>
      </c>
      <c r="CC22" s="11">
        <f t="shared" ca="1" si="11"/>
        <v>10</v>
      </c>
      <c r="CD22" s="3"/>
      <c r="CE22" s="3">
        <v>22</v>
      </c>
      <c r="CF22" s="3">
        <v>2</v>
      </c>
      <c r="CG22" s="3">
        <v>4</v>
      </c>
      <c r="CH22" s="3"/>
      <c r="CJ22" s="10">
        <f t="shared" ca="1" si="26"/>
        <v>0.5991730113714937</v>
      </c>
      <c r="CK22" s="11">
        <f t="shared" ca="1" si="27"/>
        <v>40</v>
      </c>
      <c r="CL22" s="3"/>
      <c r="CM22" s="3">
        <v>22</v>
      </c>
      <c r="CN22" s="3">
        <v>2</v>
      </c>
      <c r="CO22" s="3">
        <v>1</v>
      </c>
    </row>
    <row r="23" spans="1:95" ht="45" customHeight="1" x14ac:dyDescent="0.25">
      <c r="A23" s="19"/>
      <c r="B23" s="65"/>
      <c r="C23" s="65">
        <f ca="1">$AP7</f>
        <v>0</v>
      </c>
      <c r="D23" s="65">
        <f ca="1">$AQ7</f>
        <v>5</v>
      </c>
      <c r="E23" s="65" t="str">
        <f>$AR7</f>
        <v>.</v>
      </c>
      <c r="F23" s="65">
        <f ca="1">$AS7</f>
        <v>0</v>
      </c>
      <c r="G23" s="37"/>
      <c r="H23" s="38"/>
      <c r="I23" s="65"/>
      <c r="J23" s="65">
        <f ca="1">$AP8</f>
        <v>0</v>
      </c>
      <c r="K23" s="65">
        <f ca="1">$AQ8</f>
        <v>5</v>
      </c>
      <c r="L23" s="65" t="str">
        <f>$AR8</f>
        <v>.</v>
      </c>
      <c r="M23" s="65">
        <f ca="1">$AS8</f>
        <v>5</v>
      </c>
      <c r="N23" s="37"/>
      <c r="O23" s="38"/>
      <c r="P23" s="65"/>
      <c r="Q23" s="65">
        <f ca="1">$AP9</f>
        <v>0</v>
      </c>
      <c r="R23" s="65">
        <f ca="1">$AQ9</f>
        <v>8</v>
      </c>
      <c r="S23" s="65" t="str">
        <f>$AR9</f>
        <v>.</v>
      </c>
      <c r="T23" s="65">
        <f ca="1">$AS9</f>
        <v>3</v>
      </c>
      <c r="U23" s="27"/>
      <c r="AC23" s="2" t="s">
        <v>34</v>
      </c>
      <c r="AD23" s="3">
        <f t="shared" ca="1" si="28"/>
        <v>8.3000000000000007</v>
      </c>
      <c r="AE23" s="3">
        <f t="shared" ca="1" si="29"/>
        <v>8.3000000000000007</v>
      </c>
      <c r="AG23" s="3" t="str">
        <f t="shared" ca="1" si="30"/>
        <v>OK</v>
      </c>
      <c r="AJ23" s="1">
        <f t="shared" ca="1" si="31"/>
        <v>0</v>
      </c>
      <c r="AP23" s="3">
        <f t="shared" ca="1" si="32"/>
        <v>0</v>
      </c>
      <c r="AQ23" s="3">
        <f t="shared" ca="1" si="33"/>
        <v>8</v>
      </c>
      <c r="AR23" s="3"/>
      <c r="AS23" s="3">
        <f t="shared" ca="1" si="34"/>
        <v>0.3</v>
      </c>
      <c r="AZ23" s="3"/>
      <c r="BJ23" s="3"/>
      <c r="BT23" s="10"/>
      <c r="BU23" s="11"/>
      <c r="BV23" s="11"/>
      <c r="BW23" s="3"/>
      <c r="BX23" s="3"/>
      <c r="BY23" s="3"/>
      <c r="BZ23" s="3"/>
      <c r="CB23" s="10">
        <f t="shared" ca="1" si="25"/>
        <v>0.16705961105400524</v>
      </c>
      <c r="CC23" s="11">
        <f t="shared" ca="1" si="11"/>
        <v>38</v>
      </c>
      <c r="CD23" s="3"/>
      <c r="CE23" s="3">
        <v>23</v>
      </c>
      <c r="CF23" s="3">
        <v>2</v>
      </c>
      <c r="CG23" s="3">
        <v>5</v>
      </c>
      <c r="CH23" s="3"/>
      <c r="CJ23" s="10">
        <f t="shared" ca="1" si="26"/>
        <v>0.59187456035377073</v>
      </c>
      <c r="CK23" s="11">
        <f t="shared" ca="1" si="27"/>
        <v>42</v>
      </c>
      <c r="CL23" s="3"/>
      <c r="CM23" s="3">
        <v>23</v>
      </c>
      <c r="CN23" s="3">
        <v>2</v>
      </c>
      <c r="CO23" s="3">
        <v>2</v>
      </c>
    </row>
    <row r="24" spans="1:95" ht="9.75" customHeight="1" x14ac:dyDescent="0.25">
      <c r="A24" s="40"/>
      <c r="B24" s="41"/>
      <c r="C24" s="42"/>
      <c r="D24" s="43"/>
      <c r="E24" s="41"/>
      <c r="F24" s="41"/>
      <c r="G24" s="44"/>
      <c r="H24" s="40"/>
      <c r="I24" s="41"/>
      <c r="J24" s="41"/>
      <c r="K24" s="41"/>
      <c r="L24" s="41"/>
      <c r="M24" s="41"/>
      <c r="N24" s="44"/>
      <c r="O24" s="40"/>
      <c r="P24" s="41"/>
      <c r="Q24" s="41"/>
      <c r="R24" s="41"/>
      <c r="S24" s="41"/>
      <c r="T24" s="41"/>
      <c r="U24" s="44"/>
      <c r="AC24" s="2" t="s">
        <v>46</v>
      </c>
      <c r="AD24" s="3">
        <f t="shared" ca="1" si="28"/>
        <v>8.3000000000000007</v>
      </c>
      <c r="AE24" s="3">
        <f t="shared" ca="1" si="29"/>
        <v>8.3000000000000007</v>
      </c>
      <c r="AG24" s="3" t="str">
        <f t="shared" ca="1" si="30"/>
        <v>OK</v>
      </c>
      <c r="AJ24" s="1">
        <f t="shared" ca="1" si="31"/>
        <v>0</v>
      </c>
      <c r="AP24" s="3">
        <f t="shared" ca="1" si="32"/>
        <v>0</v>
      </c>
      <c r="AQ24" s="3">
        <f t="shared" ca="1" si="33"/>
        <v>8</v>
      </c>
      <c r="AR24" s="3"/>
      <c r="AS24" s="3">
        <f t="shared" ca="1" si="34"/>
        <v>0.3</v>
      </c>
      <c r="AZ24" s="3"/>
      <c r="BJ24" s="3"/>
      <c r="BT24" s="10"/>
      <c r="BU24" s="11"/>
      <c r="BV24" s="11"/>
      <c r="BW24" s="3"/>
      <c r="BX24" s="3"/>
      <c r="BY24" s="3"/>
      <c r="BZ24" s="3"/>
      <c r="CB24" s="10">
        <f t="shared" ca="1" si="25"/>
        <v>0.63570408671064393</v>
      </c>
      <c r="CC24" s="11">
        <f t="shared" ca="1" si="11"/>
        <v>17</v>
      </c>
      <c r="CD24" s="3"/>
      <c r="CE24" s="3">
        <v>24</v>
      </c>
      <c r="CF24" s="3">
        <v>2</v>
      </c>
      <c r="CG24" s="3">
        <v>6</v>
      </c>
      <c r="CH24" s="3"/>
      <c r="CJ24" s="10">
        <f t="shared" ca="1" si="26"/>
        <v>0.59765408811910858</v>
      </c>
      <c r="CK24" s="11">
        <f t="shared" ca="1" si="27"/>
        <v>41</v>
      </c>
      <c r="CL24" s="3"/>
      <c r="CM24" s="3">
        <v>24</v>
      </c>
      <c r="CN24" s="3">
        <v>2</v>
      </c>
      <c r="CO24" s="3">
        <v>3</v>
      </c>
    </row>
    <row r="25" spans="1:95" ht="19.5" customHeight="1" thickBot="1" x14ac:dyDescent="0.3">
      <c r="A25" s="45"/>
      <c r="B25" s="15" t="s">
        <v>46</v>
      </c>
      <c r="C25" s="46"/>
      <c r="D25" s="17"/>
      <c r="E25" s="16"/>
      <c r="F25" s="16"/>
      <c r="G25" s="18"/>
      <c r="H25" s="45"/>
      <c r="I25" s="15" t="s">
        <v>47</v>
      </c>
      <c r="J25" s="16"/>
      <c r="K25" s="16"/>
      <c r="L25" s="16"/>
      <c r="M25" s="16"/>
      <c r="N25" s="18"/>
      <c r="O25" s="45"/>
      <c r="P25" s="15" t="s">
        <v>48</v>
      </c>
      <c r="Q25" s="16"/>
      <c r="R25" s="16"/>
      <c r="S25" s="16"/>
      <c r="T25" s="16"/>
      <c r="U25" s="18"/>
      <c r="AC25" s="2" t="s">
        <v>47</v>
      </c>
      <c r="AD25" s="3">
        <f t="shared" ca="1" si="28"/>
        <v>4</v>
      </c>
      <c r="AE25" s="3">
        <f t="shared" ca="1" si="29"/>
        <v>4</v>
      </c>
      <c r="AG25" s="3" t="str">
        <f t="shared" ca="1" si="30"/>
        <v>OK</v>
      </c>
      <c r="AJ25" s="1">
        <f t="shared" ca="1" si="31"/>
        <v>0</v>
      </c>
      <c r="AP25" s="3">
        <f t="shared" ca="1" si="32"/>
        <v>0</v>
      </c>
      <c r="AQ25" s="3">
        <f t="shared" ca="1" si="33"/>
        <v>4</v>
      </c>
      <c r="AR25" s="3"/>
      <c r="AS25" s="3">
        <f t="shared" ca="1" si="34"/>
        <v>0</v>
      </c>
      <c r="AZ25" s="3"/>
      <c r="BJ25" s="3"/>
      <c r="BT25" s="10"/>
      <c r="BU25" s="11"/>
      <c r="BV25" s="11"/>
      <c r="BW25" s="3"/>
      <c r="BX25" s="3"/>
      <c r="BY25" s="3"/>
      <c r="BZ25" s="3"/>
      <c r="CB25" s="10">
        <f t="shared" ca="1" si="25"/>
        <v>0.95836673626612845</v>
      </c>
      <c r="CC25" s="11">
        <f t="shared" ca="1" si="11"/>
        <v>3</v>
      </c>
      <c r="CD25" s="3"/>
      <c r="CE25" s="3">
        <v>25</v>
      </c>
      <c r="CF25" s="3">
        <v>3</v>
      </c>
      <c r="CG25" s="3">
        <v>0</v>
      </c>
      <c r="CH25" s="3"/>
      <c r="CJ25" s="10">
        <f t="shared" ca="1" si="26"/>
        <v>0.90158102208307767</v>
      </c>
      <c r="CK25" s="11">
        <f t="shared" ca="1" si="27"/>
        <v>10</v>
      </c>
      <c r="CL25" s="3"/>
      <c r="CM25" s="3">
        <v>25</v>
      </c>
      <c r="CN25" s="3">
        <v>2</v>
      </c>
      <c r="CO25" s="3">
        <v>4</v>
      </c>
    </row>
    <row r="26" spans="1:95" ht="42.95" customHeight="1" thickBot="1" x14ac:dyDescent="0.6">
      <c r="A26" s="23"/>
      <c r="B26" s="66" t="str">
        <f ca="1">$Z10/10&amp;$AA10&amp;$AB10/10&amp;$AC10</f>
        <v>7.9＋0.4＝</v>
      </c>
      <c r="C26" s="67"/>
      <c r="D26" s="67"/>
      <c r="E26" s="67"/>
      <c r="F26" s="68"/>
      <c r="G26" s="27"/>
      <c r="H26" s="23"/>
      <c r="I26" s="66" t="str">
        <f ca="1">$Z11/10&amp;$AA11&amp;$AB11/10&amp;$AC11</f>
        <v>2.4＋1.6＝</v>
      </c>
      <c r="J26" s="67"/>
      <c r="K26" s="67"/>
      <c r="L26" s="67"/>
      <c r="M26" s="68"/>
      <c r="N26" s="27"/>
      <c r="O26" s="23"/>
      <c r="P26" s="66" t="str">
        <f ca="1">$Z12/10&amp;$AA12&amp;$AB12/10&amp;$AC12</f>
        <v>0.1＋3＝</v>
      </c>
      <c r="Q26" s="67"/>
      <c r="R26" s="67"/>
      <c r="S26" s="67"/>
      <c r="T26" s="68"/>
      <c r="U26" s="27"/>
      <c r="AC26" s="2" t="s">
        <v>40</v>
      </c>
      <c r="AD26" s="3">
        <f t="shared" ca="1" si="28"/>
        <v>3.1</v>
      </c>
      <c r="AE26" s="3">
        <f t="shared" ca="1" si="29"/>
        <v>3.1</v>
      </c>
      <c r="AG26" s="3" t="str">
        <f t="shared" ca="1" si="30"/>
        <v>OK</v>
      </c>
      <c r="AJ26" s="1">
        <f t="shared" ca="1" si="31"/>
        <v>0</v>
      </c>
      <c r="AP26" s="3">
        <f t="shared" ca="1" si="32"/>
        <v>0</v>
      </c>
      <c r="AQ26" s="3">
        <f t="shared" ca="1" si="33"/>
        <v>3</v>
      </c>
      <c r="AR26" s="3"/>
      <c r="AS26" s="3">
        <f t="shared" ca="1" si="34"/>
        <v>0.1</v>
      </c>
      <c r="AZ26" s="3"/>
      <c r="BJ26" s="3"/>
      <c r="BT26" s="10"/>
      <c r="BU26" s="11"/>
      <c r="BV26" s="11"/>
      <c r="BW26" s="3"/>
      <c r="BX26" s="3"/>
      <c r="BY26" s="3"/>
      <c r="BZ26" s="3"/>
      <c r="CB26" s="10">
        <f t="shared" ca="1" si="25"/>
        <v>0.16725645338981332</v>
      </c>
      <c r="CC26" s="11">
        <f t="shared" ca="1" si="11"/>
        <v>37</v>
      </c>
      <c r="CD26" s="3"/>
      <c r="CE26" s="3">
        <v>26</v>
      </c>
      <c r="CF26" s="3">
        <v>3</v>
      </c>
      <c r="CG26" s="3">
        <v>1</v>
      </c>
      <c r="CH26" s="3"/>
      <c r="CJ26" s="10">
        <f t="shared" ca="1" si="26"/>
        <v>0.33697130867165181</v>
      </c>
      <c r="CK26" s="11">
        <f t="shared" ca="1" si="27"/>
        <v>66</v>
      </c>
      <c r="CL26" s="3"/>
      <c r="CM26" s="3">
        <v>26</v>
      </c>
      <c r="CN26" s="3">
        <v>2</v>
      </c>
      <c r="CO26" s="3">
        <v>5</v>
      </c>
    </row>
    <row r="27" spans="1:95" ht="12" customHeight="1" x14ac:dyDescent="0.25">
      <c r="A27" s="19"/>
      <c r="B27" s="26"/>
      <c r="C27" s="47"/>
      <c r="D27" s="48"/>
      <c r="E27" s="12"/>
      <c r="F27" s="12"/>
      <c r="G27" s="27"/>
      <c r="H27" s="19"/>
      <c r="I27" s="26"/>
      <c r="J27" s="12"/>
      <c r="K27" s="12"/>
      <c r="L27" s="12"/>
      <c r="M27" s="12"/>
      <c r="N27" s="27"/>
      <c r="O27" s="19"/>
      <c r="P27" s="26"/>
      <c r="Q27" s="12"/>
      <c r="R27" s="12"/>
      <c r="S27" s="12"/>
      <c r="T27" s="12"/>
      <c r="U27" s="27"/>
      <c r="AZ27" s="3"/>
      <c r="BJ27" s="3"/>
      <c r="BT27" s="10"/>
      <c r="BU27" s="11"/>
      <c r="BV27" s="11"/>
      <c r="BW27" s="3"/>
      <c r="BX27" s="3"/>
      <c r="BY27" s="3"/>
      <c r="BZ27" s="3"/>
      <c r="CB27" s="10">
        <f t="shared" ca="1" si="25"/>
        <v>0.76315230417575597</v>
      </c>
      <c r="CC27" s="11">
        <f t="shared" ca="1" si="11"/>
        <v>9</v>
      </c>
      <c r="CD27" s="3"/>
      <c r="CE27" s="3">
        <v>27</v>
      </c>
      <c r="CF27" s="3">
        <v>3</v>
      </c>
      <c r="CG27" s="3">
        <v>2</v>
      </c>
      <c r="CH27" s="3"/>
      <c r="CJ27" s="10">
        <f t="shared" ca="1" si="26"/>
        <v>0.11270872004334231</v>
      </c>
      <c r="CK27" s="11">
        <f t="shared" ca="1" si="27"/>
        <v>86</v>
      </c>
      <c r="CL27" s="3"/>
      <c r="CM27" s="3">
        <v>27</v>
      </c>
      <c r="CN27" s="3">
        <v>2</v>
      </c>
      <c r="CO27" s="3">
        <v>6</v>
      </c>
    </row>
    <row r="28" spans="1:95" ht="45" customHeight="1" x14ac:dyDescent="0.25">
      <c r="A28" s="38"/>
      <c r="B28" s="65"/>
      <c r="C28" s="65" t="str">
        <f ca="1">IF($AW10=0,"",$AW10)</f>
        <v/>
      </c>
      <c r="D28" s="65">
        <f ca="1">$BB10</f>
        <v>7</v>
      </c>
      <c r="E28" s="65" t="s">
        <v>5</v>
      </c>
      <c r="F28" s="65">
        <f ca="1">$BL10</f>
        <v>9</v>
      </c>
      <c r="G28" s="37"/>
      <c r="H28" s="38"/>
      <c r="I28" s="65"/>
      <c r="J28" s="65" t="str">
        <f ca="1">IF($AW11=0,"",$AW11)</f>
        <v/>
      </c>
      <c r="K28" s="65">
        <f ca="1">$BB11</f>
        <v>2</v>
      </c>
      <c r="L28" s="65" t="s">
        <v>5</v>
      </c>
      <c r="M28" s="65">
        <f ca="1">$BL11</f>
        <v>4</v>
      </c>
      <c r="N28" s="37"/>
      <c r="O28" s="38"/>
      <c r="P28" s="65"/>
      <c r="Q28" s="65" t="str">
        <f ca="1">IF($AW12=0,"",$AW12)</f>
        <v/>
      </c>
      <c r="R28" s="65">
        <f ca="1">$BB12</f>
        <v>0</v>
      </c>
      <c r="S28" s="65" t="s">
        <v>5</v>
      </c>
      <c r="T28" s="65">
        <f ca="1">$BL12</f>
        <v>1</v>
      </c>
      <c r="U28" s="27"/>
      <c r="AZ28" s="3"/>
      <c r="BJ28" s="3"/>
      <c r="BT28" s="10"/>
      <c r="BU28" s="11"/>
      <c r="BV28" s="11"/>
      <c r="BW28" s="3"/>
      <c r="BX28" s="3"/>
      <c r="BY28" s="3"/>
      <c r="BZ28" s="3"/>
      <c r="CB28" s="10">
        <f t="shared" ca="1" si="25"/>
        <v>0.6490586735791235</v>
      </c>
      <c r="CC28" s="11">
        <f t="shared" ca="1" si="11"/>
        <v>16</v>
      </c>
      <c r="CD28" s="3"/>
      <c r="CE28" s="3">
        <v>28</v>
      </c>
      <c r="CF28" s="3">
        <v>3</v>
      </c>
      <c r="CG28" s="3">
        <v>3</v>
      </c>
      <c r="CH28" s="3"/>
      <c r="CJ28" s="10">
        <f t="shared" ca="1" si="26"/>
        <v>5.0109306068784498E-2</v>
      </c>
      <c r="CK28" s="11">
        <f t="shared" ca="1" si="27"/>
        <v>93</v>
      </c>
      <c r="CL28" s="3"/>
      <c r="CM28" s="3">
        <v>28</v>
      </c>
      <c r="CN28" s="3">
        <v>2</v>
      </c>
      <c r="CO28" s="3">
        <v>7</v>
      </c>
    </row>
    <row r="29" spans="1:95" ht="45" customHeight="1" x14ac:dyDescent="0.25">
      <c r="A29" s="38"/>
      <c r="B29" s="65" t="str">
        <f ca="1">IF(AND($AW10=0,$AX10=0),"","＋")</f>
        <v/>
      </c>
      <c r="C29" s="65" t="s">
        <v>31</v>
      </c>
      <c r="D29" s="65">
        <f ca="1">$BC10</f>
        <v>0</v>
      </c>
      <c r="E29" s="65" t="s">
        <v>4</v>
      </c>
      <c r="F29" s="65">
        <f ca="1">$BM10</f>
        <v>4</v>
      </c>
      <c r="G29" s="37"/>
      <c r="H29" s="38"/>
      <c r="I29" s="65" t="str">
        <f ca="1">IF(AND($AW11=0,$AX11=0),"","＋")</f>
        <v/>
      </c>
      <c r="J29" s="65" t="s">
        <v>41</v>
      </c>
      <c r="K29" s="65">
        <f ca="1">$BC11</f>
        <v>1</v>
      </c>
      <c r="L29" s="65" t="s">
        <v>4</v>
      </c>
      <c r="M29" s="65">
        <f ca="1">$BM11</f>
        <v>6</v>
      </c>
      <c r="N29" s="37"/>
      <c r="O29" s="38"/>
      <c r="P29" s="65" t="str">
        <f ca="1">IF(AND($AW12=0,$AX12=0),"","＋")</f>
        <v/>
      </c>
      <c r="Q29" s="65" t="s">
        <v>31</v>
      </c>
      <c r="R29" s="65">
        <f ca="1">$BC12</f>
        <v>3</v>
      </c>
      <c r="S29" s="65" t="s">
        <v>4</v>
      </c>
      <c r="T29" s="65">
        <f ca="1">$BM12</f>
        <v>0</v>
      </c>
      <c r="U29" s="27"/>
      <c r="AZ29" s="3"/>
      <c r="BJ29" s="3"/>
      <c r="BT29" s="10"/>
      <c r="BU29" s="11"/>
      <c r="BV29" s="11"/>
      <c r="BW29" s="3"/>
      <c r="BX29" s="3"/>
      <c r="BY29" s="3"/>
      <c r="BZ29" s="3"/>
      <c r="CB29" s="10">
        <f t="shared" ca="1" si="25"/>
        <v>0.68266558113153364</v>
      </c>
      <c r="CC29" s="11">
        <f t="shared" ca="1" si="11"/>
        <v>14</v>
      </c>
      <c r="CD29" s="3"/>
      <c r="CE29" s="3">
        <v>29</v>
      </c>
      <c r="CF29" s="3">
        <v>3</v>
      </c>
      <c r="CG29" s="3">
        <v>4</v>
      </c>
      <c r="CH29" s="3"/>
      <c r="CJ29" s="10">
        <f t="shared" ca="1" si="26"/>
        <v>1.278715271266806E-2</v>
      </c>
      <c r="CK29" s="11">
        <f t="shared" ca="1" si="27"/>
        <v>100</v>
      </c>
      <c r="CL29" s="3"/>
      <c r="CM29" s="3">
        <v>29</v>
      </c>
      <c r="CN29" s="3">
        <v>2</v>
      </c>
      <c r="CO29" s="3">
        <v>8</v>
      </c>
    </row>
    <row r="30" spans="1:95" ht="45" customHeight="1" x14ac:dyDescent="0.25">
      <c r="A30" s="19"/>
      <c r="B30" s="65"/>
      <c r="C30" s="65">
        <f ca="1">$AP10</f>
        <v>0</v>
      </c>
      <c r="D30" s="65">
        <f ca="1">$AQ10</f>
        <v>8</v>
      </c>
      <c r="E30" s="65" t="str">
        <f>$AR10</f>
        <v>.</v>
      </c>
      <c r="F30" s="65">
        <f ca="1">$AS10</f>
        <v>3</v>
      </c>
      <c r="G30" s="37"/>
      <c r="H30" s="38"/>
      <c r="I30" s="65"/>
      <c r="J30" s="65">
        <f ca="1">$AP11</f>
        <v>0</v>
      </c>
      <c r="K30" s="65">
        <f ca="1">$AQ11</f>
        <v>4</v>
      </c>
      <c r="L30" s="65" t="str">
        <f>$AR11</f>
        <v>.</v>
      </c>
      <c r="M30" s="65">
        <f ca="1">$AS11</f>
        <v>0</v>
      </c>
      <c r="N30" s="37"/>
      <c r="O30" s="38"/>
      <c r="P30" s="65"/>
      <c r="Q30" s="65">
        <f ca="1">$AP12</f>
        <v>0</v>
      </c>
      <c r="R30" s="65">
        <f ca="1">$AQ12</f>
        <v>3</v>
      </c>
      <c r="S30" s="65" t="str">
        <f>$AR12</f>
        <v>.</v>
      </c>
      <c r="T30" s="65">
        <f ca="1">$AS12</f>
        <v>1</v>
      </c>
      <c r="U30" s="27"/>
      <c r="AZ30" s="3"/>
      <c r="BJ30" s="3"/>
      <c r="BT30" s="10"/>
      <c r="BU30" s="11"/>
      <c r="BV30" s="11"/>
      <c r="BW30" s="3"/>
      <c r="BX30" s="3"/>
      <c r="BY30" s="3"/>
      <c r="BZ30" s="3"/>
      <c r="CB30" s="10">
        <f t="shared" ca="1" si="25"/>
        <v>0.66007317459662096</v>
      </c>
      <c r="CC30" s="11">
        <f t="shared" ca="1" si="11"/>
        <v>15</v>
      </c>
      <c r="CD30" s="3"/>
      <c r="CE30" s="3">
        <v>30</v>
      </c>
      <c r="CF30" s="3">
        <v>3</v>
      </c>
      <c r="CG30" s="3">
        <v>5</v>
      </c>
      <c r="CH30" s="3"/>
      <c r="CJ30" s="10">
        <f t="shared" ca="1" si="26"/>
        <v>0.8157140458978166</v>
      </c>
      <c r="CK30" s="11">
        <f t="shared" ca="1" si="27"/>
        <v>14</v>
      </c>
      <c r="CL30" s="3"/>
      <c r="CM30" s="3">
        <v>30</v>
      </c>
      <c r="CN30" s="3">
        <v>2</v>
      </c>
      <c r="CO30" s="3">
        <v>9</v>
      </c>
    </row>
    <row r="31" spans="1:95" ht="9.75" customHeight="1" x14ac:dyDescent="0.25">
      <c r="A31" s="40"/>
      <c r="B31" s="41"/>
      <c r="C31" s="41"/>
      <c r="D31" s="43"/>
      <c r="E31" s="41"/>
      <c r="F31" s="41"/>
      <c r="G31" s="44"/>
      <c r="H31" s="40"/>
      <c r="I31" s="41"/>
      <c r="J31" s="41"/>
      <c r="K31" s="41"/>
      <c r="L31" s="41"/>
      <c r="M31" s="41"/>
      <c r="N31" s="44"/>
      <c r="O31" s="40"/>
      <c r="P31" s="41"/>
      <c r="Q31" s="41"/>
      <c r="R31" s="41"/>
      <c r="S31" s="41"/>
      <c r="T31" s="41"/>
      <c r="U31" s="44"/>
      <c r="AZ31" s="3"/>
      <c r="BJ31" s="3"/>
      <c r="BT31" s="10"/>
      <c r="BU31" s="11"/>
      <c r="BV31" s="11"/>
      <c r="BW31" s="3"/>
      <c r="BX31" s="3"/>
      <c r="BY31" s="3"/>
      <c r="BZ31" s="3"/>
      <c r="CB31" s="10">
        <f t="shared" ca="1" si="25"/>
        <v>0.45929086516402484</v>
      </c>
      <c r="CC31" s="11">
        <f t="shared" ca="1" si="11"/>
        <v>24</v>
      </c>
      <c r="CD31" s="3"/>
      <c r="CE31" s="3">
        <v>31</v>
      </c>
      <c r="CF31" s="3">
        <v>4</v>
      </c>
      <c r="CG31" s="3">
        <v>0</v>
      </c>
      <c r="CH31" s="3"/>
      <c r="CJ31" s="10">
        <f t="shared" ca="1" si="26"/>
        <v>0.16503496724055466</v>
      </c>
      <c r="CK31" s="11">
        <f t="shared" ca="1" si="27"/>
        <v>81</v>
      </c>
      <c r="CL31" s="3"/>
      <c r="CM31" s="3">
        <v>31</v>
      </c>
      <c r="CN31" s="3">
        <v>3</v>
      </c>
      <c r="CO31" s="3">
        <v>0</v>
      </c>
    </row>
    <row r="32" spans="1:95" ht="33.75" customHeight="1" thickBot="1" x14ac:dyDescent="0.3">
      <c r="A32" s="85" t="str">
        <f>A1</f>
        <v>小数 たし算 小数第一位 (1)＋(0.1)(1.1) ミックス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6">
        <f>T1</f>
        <v>1</v>
      </c>
      <c r="U32" s="86"/>
      <c r="Y32" s="2"/>
      <c r="Z32" s="3"/>
      <c r="AA32" s="3"/>
      <c r="AC32" s="3"/>
      <c r="AD32" s="3"/>
      <c r="AZ32" s="3"/>
      <c r="BJ32" s="3"/>
      <c r="BT32" s="10"/>
      <c r="BU32" s="11"/>
      <c r="BV32" s="11"/>
      <c r="BW32" s="3"/>
      <c r="BX32" s="3"/>
      <c r="BY32" s="3"/>
      <c r="BZ32" s="3"/>
      <c r="CA32" s="6"/>
      <c r="CB32" s="10">
        <f t="shared" ca="1" si="25"/>
        <v>3.3685852498739788E-2</v>
      </c>
      <c r="CC32" s="11">
        <f t="shared" ca="1" si="11"/>
        <v>44</v>
      </c>
      <c r="CD32" s="3"/>
      <c r="CE32" s="3">
        <v>32</v>
      </c>
      <c r="CF32" s="3">
        <v>4</v>
      </c>
      <c r="CG32" s="3">
        <v>1</v>
      </c>
      <c r="CH32" s="3"/>
      <c r="CJ32" s="10">
        <f t="shared" ca="1" si="26"/>
        <v>0.5587428198115677</v>
      </c>
      <c r="CK32" s="11">
        <f t="shared" ca="1" si="27"/>
        <v>43</v>
      </c>
      <c r="CL32" s="3"/>
      <c r="CM32" s="3">
        <v>32</v>
      </c>
      <c r="CN32" s="3">
        <v>3</v>
      </c>
      <c r="CO32" s="3">
        <v>1</v>
      </c>
      <c r="CP32" s="3"/>
      <c r="CQ32" s="3"/>
    </row>
    <row r="33" spans="1:93" ht="38.25" customHeight="1" thickBot="1" x14ac:dyDescent="0.3">
      <c r="B33" s="78" t="str">
        <f>B2</f>
        <v>　　月　　日</v>
      </c>
      <c r="C33" s="79"/>
      <c r="D33" s="79"/>
      <c r="E33" s="79"/>
      <c r="F33" s="80"/>
      <c r="G33" s="78" t="str">
        <f>G2</f>
        <v>名前</v>
      </c>
      <c r="H33" s="79"/>
      <c r="I33" s="81"/>
      <c r="J33" s="82"/>
      <c r="K33" s="83"/>
      <c r="L33" s="83"/>
      <c r="M33" s="83"/>
      <c r="N33" s="83"/>
      <c r="O33" s="83"/>
      <c r="P33" s="83"/>
      <c r="Q33" s="83"/>
      <c r="R33" s="83"/>
      <c r="S33" s="84"/>
      <c r="T33" s="12"/>
      <c r="Z33" s="3"/>
      <c r="AA33" s="3"/>
      <c r="AC33" s="3"/>
      <c r="AD33" s="3"/>
      <c r="AZ33" s="3"/>
      <c r="BJ33" s="3"/>
      <c r="BT33" s="10"/>
      <c r="BU33" s="11"/>
      <c r="BV33" s="11"/>
      <c r="BW33" s="3"/>
      <c r="BX33" s="3"/>
      <c r="BY33" s="3"/>
      <c r="BZ33" s="3"/>
      <c r="CA33" s="6"/>
      <c r="CB33" s="10">
        <f t="shared" ca="1" si="25"/>
        <v>0.51540049075261707</v>
      </c>
      <c r="CC33" s="11">
        <f t="shared" ca="1" si="11"/>
        <v>21</v>
      </c>
      <c r="CD33" s="3"/>
      <c r="CE33" s="3">
        <v>33</v>
      </c>
      <c r="CF33" s="3">
        <v>4</v>
      </c>
      <c r="CG33" s="3">
        <v>2</v>
      </c>
      <c r="CH33" s="3"/>
      <c r="CJ33" s="10">
        <f t="shared" ca="1" si="26"/>
        <v>0.401463952960181</v>
      </c>
      <c r="CK33" s="11">
        <f t="shared" ca="1" si="27"/>
        <v>59</v>
      </c>
      <c r="CL33" s="3"/>
      <c r="CM33" s="3">
        <v>33</v>
      </c>
      <c r="CN33" s="3">
        <v>3</v>
      </c>
      <c r="CO33" s="3">
        <v>2</v>
      </c>
    </row>
    <row r="34" spans="1:93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2"/>
      <c r="K34" s="12"/>
      <c r="L34" s="12"/>
      <c r="M34" s="12"/>
      <c r="N34" s="12"/>
      <c r="O34" s="12"/>
      <c r="P34" s="12"/>
      <c r="Q34" s="12"/>
      <c r="R34" s="12"/>
      <c r="Z34" s="3"/>
      <c r="AA34" s="3"/>
      <c r="AB34" s="2" t="s">
        <v>49</v>
      </c>
      <c r="AC34" s="3"/>
      <c r="AD34" s="3"/>
      <c r="AZ34" s="3"/>
      <c r="BJ34" s="3"/>
      <c r="BT34" s="10"/>
      <c r="BU34" s="11"/>
      <c r="BV34" s="11"/>
      <c r="BW34" s="3"/>
      <c r="BX34" s="3"/>
      <c r="BY34" s="3"/>
      <c r="BZ34" s="3"/>
      <c r="CA34" s="6"/>
      <c r="CB34" s="10">
        <f t="shared" ca="1" si="25"/>
        <v>0.28363535566889886</v>
      </c>
      <c r="CC34" s="11">
        <f t="shared" ca="1" si="11"/>
        <v>33</v>
      </c>
      <c r="CD34" s="3"/>
      <c r="CE34" s="3">
        <v>34</v>
      </c>
      <c r="CF34" s="3">
        <v>4</v>
      </c>
      <c r="CG34" s="3">
        <v>3</v>
      </c>
      <c r="CH34" s="3"/>
      <c r="CJ34" s="10">
        <f t="shared" ca="1" si="26"/>
        <v>0.32048847268710745</v>
      </c>
      <c r="CK34" s="11">
        <f t="shared" ca="1" si="27"/>
        <v>68</v>
      </c>
      <c r="CL34" s="3"/>
      <c r="CM34" s="3">
        <v>34</v>
      </c>
      <c r="CN34" s="3">
        <v>3</v>
      </c>
      <c r="CO34" s="3">
        <v>3</v>
      </c>
    </row>
    <row r="35" spans="1:93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8"/>
      <c r="H35" s="16"/>
      <c r="I35" s="15" t="str">
        <f>I4</f>
        <v>②</v>
      </c>
      <c r="J35" s="16"/>
      <c r="K35" s="16"/>
      <c r="L35" s="16"/>
      <c r="M35" s="16"/>
      <c r="N35" s="18"/>
      <c r="O35" s="45"/>
      <c r="P35" s="15" t="str">
        <f>P4</f>
        <v>③</v>
      </c>
      <c r="Q35" s="16"/>
      <c r="R35" s="16"/>
      <c r="S35" s="16"/>
      <c r="T35" s="16"/>
      <c r="U35" s="18"/>
      <c r="Z35" s="3"/>
      <c r="AA35" s="3"/>
      <c r="AB35" s="2" t="s">
        <v>50</v>
      </c>
      <c r="AC35" s="3"/>
      <c r="AD35" s="3"/>
      <c r="AZ35" s="3"/>
      <c r="BJ35" s="3"/>
      <c r="BT35" s="10"/>
      <c r="BU35" s="11"/>
      <c r="BV35" s="11"/>
      <c r="BW35" s="3"/>
      <c r="BX35" s="3"/>
      <c r="BY35" s="3"/>
      <c r="BZ35" s="3"/>
      <c r="CA35" s="6"/>
      <c r="CB35" s="10">
        <f t="shared" ca="1" si="25"/>
        <v>0.98458751366048103</v>
      </c>
      <c r="CC35" s="11">
        <f t="shared" ca="1" si="11"/>
        <v>2</v>
      </c>
      <c r="CD35" s="3"/>
      <c r="CE35" s="3">
        <v>35</v>
      </c>
      <c r="CF35" s="3">
        <v>4</v>
      </c>
      <c r="CG35" s="3">
        <v>4</v>
      </c>
      <c r="CH35" s="3"/>
      <c r="CJ35" s="10">
        <f t="shared" ca="1" si="26"/>
        <v>0.11967266959146128</v>
      </c>
      <c r="CK35" s="11">
        <f t="shared" ca="1" si="27"/>
        <v>85</v>
      </c>
      <c r="CL35" s="3"/>
      <c r="CM35" s="3">
        <v>35</v>
      </c>
      <c r="CN35" s="3">
        <v>3</v>
      </c>
      <c r="CO35" s="3">
        <v>4</v>
      </c>
    </row>
    <row r="36" spans="1:93" ht="42.95" customHeight="1" thickBot="1" x14ac:dyDescent="0.6">
      <c r="A36" s="50"/>
      <c r="B36" s="89" t="str">
        <f ca="1">$Z1/10&amp;$AA1&amp;$AB1/10&amp;$AC1</f>
        <v>1.1＋3.2＝</v>
      </c>
      <c r="C36" s="90"/>
      <c r="D36" s="90"/>
      <c r="E36" s="87">
        <f ca="1">$AD1/10</f>
        <v>4.3</v>
      </c>
      <c r="F36" s="88"/>
      <c r="G36" s="51"/>
      <c r="H36" s="52"/>
      <c r="I36" s="89" t="str">
        <f ca="1">$Z2/10&amp;$AA2&amp;$AB2/10&amp;$AC2</f>
        <v>2.8＋4.1＝</v>
      </c>
      <c r="J36" s="90"/>
      <c r="K36" s="90"/>
      <c r="L36" s="87">
        <f ca="1">$AD2/10</f>
        <v>6.9</v>
      </c>
      <c r="M36" s="88"/>
      <c r="N36" s="27"/>
      <c r="O36" s="23"/>
      <c r="P36" s="89" t="str">
        <f ca="1">$Z3/10&amp;$AA3&amp;$AB3/10&amp;$AC3</f>
        <v>4.4＋1.8＝</v>
      </c>
      <c r="Q36" s="90"/>
      <c r="R36" s="90"/>
      <c r="S36" s="87">
        <f ca="1">$AD3/10</f>
        <v>6.2</v>
      </c>
      <c r="T36" s="88"/>
      <c r="U36" s="27"/>
      <c r="Z36" s="3" t="s">
        <v>51</v>
      </c>
      <c r="AA36" s="3" t="str">
        <f t="shared" ref="AA36:AA47" ca="1" si="35">IF($AB36=0,"OK","NO")</f>
        <v>NO</v>
      </c>
      <c r="AB36" s="53">
        <f t="shared" ref="AB36:AB47" ca="1" si="36">AS1</f>
        <v>3</v>
      </c>
      <c r="AC36" s="3"/>
      <c r="AD36" s="3"/>
      <c r="AZ36" s="3"/>
      <c r="BJ36" s="3"/>
      <c r="BT36" s="10"/>
      <c r="BU36" s="11"/>
      <c r="BV36" s="11"/>
      <c r="BW36" s="3"/>
      <c r="BX36" s="3"/>
      <c r="BY36" s="3"/>
      <c r="BZ36" s="3"/>
      <c r="CA36" s="6"/>
      <c r="CB36" s="10">
        <f t="shared" ca="1" si="25"/>
        <v>0.4733119437611093</v>
      </c>
      <c r="CC36" s="11">
        <f t="shared" ca="1" si="11"/>
        <v>23</v>
      </c>
      <c r="CD36" s="3"/>
      <c r="CE36" s="3">
        <v>36</v>
      </c>
      <c r="CF36" s="3">
        <v>5</v>
      </c>
      <c r="CG36" s="3">
        <v>0</v>
      </c>
      <c r="CH36" s="3"/>
      <c r="CJ36" s="10">
        <f t="shared" ca="1" si="26"/>
        <v>2.0056654402663798E-2</v>
      </c>
      <c r="CK36" s="11">
        <f t="shared" ca="1" si="27"/>
        <v>98</v>
      </c>
      <c r="CL36" s="3"/>
      <c r="CM36" s="3">
        <v>36</v>
      </c>
      <c r="CN36" s="3">
        <v>3</v>
      </c>
      <c r="CO36" s="3">
        <v>5</v>
      </c>
    </row>
    <row r="37" spans="1:93" ht="15" customHeight="1" x14ac:dyDescent="0.25">
      <c r="A37" s="19"/>
      <c r="B37" s="24"/>
      <c r="C37" s="24"/>
      <c r="D37" s="24"/>
      <c r="E37" s="24"/>
      <c r="F37" s="24"/>
      <c r="G37" s="25"/>
      <c r="H37" s="12"/>
      <c r="I37" s="26"/>
      <c r="J37" s="12"/>
      <c r="K37" s="12"/>
      <c r="L37" s="12"/>
      <c r="M37" s="12"/>
      <c r="N37" s="27"/>
      <c r="O37" s="19"/>
      <c r="P37" s="26"/>
      <c r="Q37" s="12"/>
      <c r="R37" s="12"/>
      <c r="S37" s="12"/>
      <c r="T37" s="12"/>
      <c r="U37" s="27"/>
      <c r="Z37" s="3" t="s">
        <v>52</v>
      </c>
      <c r="AA37" s="3" t="str">
        <f t="shared" ca="1" si="35"/>
        <v>NO</v>
      </c>
      <c r="AB37" s="53">
        <f t="shared" ca="1" si="36"/>
        <v>9</v>
      </c>
      <c r="AC37" s="3"/>
      <c r="AD37" s="3"/>
      <c r="AZ37" s="3"/>
      <c r="BJ37" s="3"/>
      <c r="BT37" s="10"/>
      <c r="BU37" s="11"/>
      <c r="BV37" s="11"/>
      <c r="BW37" s="3"/>
      <c r="BX37" s="3"/>
      <c r="BY37" s="3"/>
      <c r="BZ37" s="3"/>
      <c r="CA37" s="6"/>
      <c r="CB37" s="10">
        <f t="shared" ca="1" si="25"/>
        <v>0.72325003164719648</v>
      </c>
      <c r="CC37" s="11">
        <f t="shared" ca="1" si="11"/>
        <v>11</v>
      </c>
      <c r="CD37" s="3"/>
      <c r="CE37" s="3">
        <v>37</v>
      </c>
      <c r="CF37" s="3">
        <v>5</v>
      </c>
      <c r="CG37" s="3">
        <v>1</v>
      </c>
      <c r="CH37" s="3"/>
      <c r="CJ37" s="10">
        <f t="shared" ca="1" si="26"/>
        <v>0.51668911642179949</v>
      </c>
      <c r="CK37" s="11">
        <f t="shared" ca="1" si="27"/>
        <v>48</v>
      </c>
      <c r="CL37" s="3"/>
      <c r="CM37" s="3">
        <v>37</v>
      </c>
      <c r="CN37" s="3">
        <v>3</v>
      </c>
      <c r="CO37" s="3">
        <v>6</v>
      </c>
    </row>
    <row r="38" spans="1:93" ht="45" customHeight="1" x14ac:dyDescent="0.25">
      <c r="A38" s="19"/>
      <c r="B38" s="28"/>
      <c r="C38" s="29" t="str">
        <f t="shared" ref="C38:T38" ca="1" si="37">C7</f>
        <v/>
      </c>
      <c r="D38" s="30">
        <f t="shared" ca="1" si="37"/>
        <v>1</v>
      </c>
      <c r="E38" s="30" t="str">
        <f t="shared" si="37"/>
        <v>.</v>
      </c>
      <c r="F38" s="31">
        <f t="shared" ca="1" si="37"/>
        <v>1</v>
      </c>
      <c r="G38" s="27"/>
      <c r="H38" s="12"/>
      <c r="I38" s="54"/>
      <c r="J38" s="29" t="str">
        <f t="shared" ca="1" si="37"/>
        <v/>
      </c>
      <c r="K38" s="30">
        <f t="shared" ca="1" si="37"/>
        <v>2</v>
      </c>
      <c r="L38" s="30" t="str">
        <f t="shared" si="37"/>
        <v>.</v>
      </c>
      <c r="M38" s="31">
        <f t="shared" ca="1" si="37"/>
        <v>8</v>
      </c>
      <c r="N38" s="27"/>
      <c r="O38" s="19"/>
      <c r="P38" s="54"/>
      <c r="Q38" s="29" t="str">
        <f t="shared" ca="1" si="37"/>
        <v/>
      </c>
      <c r="R38" s="30">
        <f t="shared" ca="1" si="37"/>
        <v>4</v>
      </c>
      <c r="S38" s="30" t="str">
        <f t="shared" si="37"/>
        <v>.</v>
      </c>
      <c r="T38" s="31">
        <f t="shared" ca="1" si="37"/>
        <v>4</v>
      </c>
      <c r="U38" s="27"/>
      <c r="Z38" s="3" t="s">
        <v>53</v>
      </c>
      <c r="AA38" s="3" t="str">
        <f t="shared" ca="1" si="35"/>
        <v>NO</v>
      </c>
      <c r="AB38" s="53">
        <f t="shared" ca="1" si="36"/>
        <v>2</v>
      </c>
      <c r="AC38" s="3"/>
      <c r="AD38" s="3"/>
      <c r="AZ38" s="3"/>
      <c r="BJ38" s="3"/>
      <c r="BT38" s="10"/>
      <c r="BU38" s="11"/>
      <c r="BV38" s="11"/>
      <c r="BW38" s="3"/>
      <c r="BX38" s="3"/>
      <c r="BY38" s="3"/>
      <c r="BZ38" s="3"/>
      <c r="CA38" s="6"/>
      <c r="CB38" s="10">
        <f t="shared" ca="1" si="25"/>
        <v>0.22795963770677452</v>
      </c>
      <c r="CC38" s="11">
        <f t="shared" ca="1" si="11"/>
        <v>34</v>
      </c>
      <c r="CD38" s="3"/>
      <c r="CE38" s="3">
        <v>38</v>
      </c>
      <c r="CF38" s="3">
        <v>5</v>
      </c>
      <c r="CG38" s="3">
        <v>2</v>
      </c>
      <c r="CH38" s="3"/>
      <c r="CJ38" s="10">
        <f t="shared" ca="1" si="26"/>
        <v>0.99425946023851797</v>
      </c>
      <c r="CK38" s="11">
        <f t="shared" ca="1" si="27"/>
        <v>1</v>
      </c>
      <c r="CL38" s="3"/>
      <c r="CM38" s="3">
        <v>38</v>
      </c>
      <c r="CN38" s="3">
        <v>3</v>
      </c>
      <c r="CO38" s="3">
        <v>7</v>
      </c>
    </row>
    <row r="39" spans="1:93" ht="45" customHeight="1" thickBot="1" x14ac:dyDescent="0.3">
      <c r="A39" s="19"/>
      <c r="B39" s="32" t="str">
        <f t="shared" ref="B39:T40" ca="1" si="38">B8</f>
        <v/>
      </c>
      <c r="C39" s="33" t="str">
        <f t="shared" si="38"/>
        <v>＋</v>
      </c>
      <c r="D39" s="34">
        <f t="shared" ca="1" si="38"/>
        <v>3</v>
      </c>
      <c r="E39" s="34" t="str">
        <f t="shared" si="38"/>
        <v>.</v>
      </c>
      <c r="F39" s="35">
        <f t="shared" ca="1" si="38"/>
        <v>2</v>
      </c>
      <c r="G39" s="27"/>
      <c r="H39" s="12"/>
      <c r="I39" s="32" t="str">
        <f t="shared" ca="1" si="38"/>
        <v/>
      </c>
      <c r="J39" s="33" t="str">
        <f t="shared" si="38"/>
        <v>＋</v>
      </c>
      <c r="K39" s="34">
        <f t="shared" ca="1" si="38"/>
        <v>4</v>
      </c>
      <c r="L39" s="34" t="str">
        <f t="shared" si="38"/>
        <v>.</v>
      </c>
      <c r="M39" s="35">
        <f t="shared" ca="1" si="38"/>
        <v>1</v>
      </c>
      <c r="N39" s="27"/>
      <c r="O39" s="19"/>
      <c r="P39" s="32" t="str">
        <f t="shared" ca="1" si="38"/>
        <v/>
      </c>
      <c r="Q39" s="33" t="str">
        <f t="shared" si="38"/>
        <v>＋</v>
      </c>
      <c r="R39" s="34">
        <f t="shared" ca="1" si="38"/>
        <v>1</v>
      </c>
      <c r="S39" s="34" t="str">
        <f t="shared" si="38"/>
        <v>.</v>
      </c>
      <c r="T39" s="35">
        <f t="shared" ca="1" si="38"/>
        <v>8</v>
      </c>
      <c r="U39" s="27"/>
      <c r="X39" s="1" t="s">
        <v>54</v>
      </c>
      <c r="Z39" s="3" t="s">
        <v>55</v>
      </c>
      <c r="AA39" s="3" t="str">
        <f t="shared" ca="1" si="35"/>
        <v>OK</v>
      </c>
      <c r="AB39" s="53">
        <f t="shared" ca="1" si="36"/>
        <v>0</v>
      </c>
      <c r="AC39" s="3"/>
      <c r="AD39" s="3"/>
      <c r="AZ39" s="3"/>
      <c r="BJ39" s="3"/>
      <c r="BT39" s="10"/>
      <c r="BU39" s="11"/>
      <c r="BV39" s="11"/>
      <c r="BW39" s="3"/>
      <c r="BX39" s="3"/>
      <c r="BY39" s="3"/>
      <c r="BZ39" s="3"/>
      <c r="CA39" s="6"/>
      <c r="CB39" s="10">
        <f t="shared" ca="1" si="25"/>
        <v>8.7331372485994319E-2</v>
      </c>
      <c r="CC39" s="11">
        <f t="shared" ca="1" si="11"/>
        <v>42</v>
      </c>
      <c r="CD39" s="3"/>
      <c r="CE39" s="3">
        <v>39</v>
      </c>
      <c r="CF39" s="3">
        <v>5</v>
      </c>
      <c r="CG39" s="3">
        <v>3</v>
      </c>
      <c r="CH39" s="3"/>
      <c r="CJ39" s="10">
        <f t="shared" ca="1" si="26"/>
        <v>0.42920172702040449</v>
      </c>
      <c r="CK39" s="11">
        <f t="shared" ca="1" si="27"/>
        <v>58</v>
      </c>
      <c r="CL39" s="3"/>
      <c r="CM39" s="3">
        <v>39</v>
      </c>
      <c r="CN39" s="3">
        <v>3</v>
      </c>
      <c r="CO39" s="3">
        <v>8</v>
      </c>
    </row>
    <row r="40" spans="1:93" ht="45" customHeight="1" x14ac:dyDescent="0.25">
      <c r="A40" s="19"/>
      <c r="B40" s="55"/>
      <c r="C40" s="36">
        <f ca="1">C9</f>
        <v>0</v>
      </c>
      <c r="D40" s="56">
        <f t="shared" ca="1" si="38"/>
        <v>4</v>
      </c>
      <c r="E40" s="56" t="str">
        <f t="shared" si="38"/>
        <v>.</v>
      </c>
      <c r="F40" s="57">
        <f t="shared" ca="1" si="38"/>
        <v>3</v>
      </c>
      <c r="G40" s="27"/>
      <c r="H40" s="12"/>
      <c r="I40" s="55"/>
      <c r="J40" s="36">
        <f t="shared" ca="1" si="38"/>
        <v>0</v>
      </c>
      <c r="K40" s="58">
        <f t="shared" ca="1" si="38"/>
        <v>6</v>
      </c>
      <c r="L40" s="59" t="str">
        <f t="shared" si="38"/>
        <v>.</v>
      </c>
      <c r="M40" s="57">
        <f t="shared" ca="1" si="38"/>
        <v>9</v>
      </c>
      <c r="N40" s="27"/>
      <c r="O40" s="19"/>
      <c r="P40" s="55"/>
      <c r="Q40" s="36">
        <f t="shared" ca="1" si="38"/>
        <v>0</v>
      </c>
      <c r="R40" s="58">
        <f t="shared" ca="1" si="38"/>
        <v>6</v>
      </c>
      <c r="S40" s="60" t="str">
        <f t="shared" si="38"/>
        <v>.</v>
      </c>
      <c r="T40" s="61">
        <f t="shared" ca="1" si="38"/>
        <v>2</v>
      </c>
      <c r="U40" s="27"/>
      <c r="W40" s="62"/>
      <c r="X40" s="1" t="s">
        <v>56</v>
      </c>
      <c r="Z40" s="3" t="s">
        <v>57</v>
      </c>
      <c r="AA40" s="3" t="str">
        <f t="shared" ca="1" si="35"/>
        <v>NO</v>
      </c>
      <c r="AB40" s="53">
        <f t="shared" ca="1" si="36"/>
        <v>9</v>
      </c>
      <c r="AC40" s="3"/>
      <c r="AD40" s="62"/>
      <c r="AZ40" s="3"/>
      <c r="BJ40" s="3"/>
      <c r="BT40" s="10"/>
      <c r="BU40" s="11"/>
      <c r="BV40" s="11"/>
      <c r="BW40" s="3"/>
      <c r="BX40" s="3"/>
      <c r="BY40" s="3"/>
      <c r="BZ40" s="3"/>
      <c r="CA40" s="6"/>
      <c r="CB40" s="10">
        <f t="shared" ca="1" si="25"/>
        <v>0.10641687290377777</v>
      </c>
      <c r="CC40" s="11">
        <f t="shared" ca="1" si="11"/>
        <v>40</v>
      </c>
      <c r="CD40" s="3"/>
      <c r="CE40" s="3">
        <v>40</v>
      </c>
      <c r="CF40" s="3">
        <v>6</v>
      </c>
      <c r="CG40" s="3">
        <v>0</v>
      </c>
      <c r="CH40" s="3"/>
      <c r="CJ40" s="10">
        <f t="shared" ca="1" si="26"/>
        <v>0.2466456690831359</v>
      </c>
      <c r="CK40" s="11">
        <f t="shared" ca="1" si="27"/>
        <v>74</v>
      </c>
      <c r="CL40" s="3"/>
      <c r="CM40" s="3">
        <v>40</v>
      </c>
      <c r="CN40" s="3">
        <v>3</v>
      </c>
      <c r="CO40" s="3">
        <v>9</v>
      </c>
    </row>
    <row r="41" spans="1:93" ht="9.75" customHeight="1" x14ac:dyDescent="0.25">
      <c r="A41" s="40"/>
      <c r="B41" s="41"/>
      <c r="C41" s="42"/>
      <c r="D41" s="43"/>
      <c r="E41" s="41"/>
      <c r="F41" s="41"/>
      <c r="G41" s="44"/>
      <c r="H41" s="41"/>
      <c r="I41" s="41"/>
      <c r="J41" s="41"/>
      <c r="K41" s="41"/>
      <c r="L41" s="41"/>
      <c r="M41" s="41"/>
      <c r="N41" s="44"/>
      <c r="O41" s="40"/>
      <c r="P41" s="41"/>
      <c r="Q41" s="41"/>
      <c r="R41" s="41"/>
      <c r="S41" s="41"/>
      <c r="T41" s="41"/>
      <c r="U41" s="44"/>
      <c r="Z41" s="3" t="s">
        <v>58</v>
      </c>
      <c r="AA41" s="3" t="str">
        <f t="shared" ca="1" si="35"/>
        <v>NO</v>
      </c>
      <c r="AB41" s="53">
        <f t="shared" ca="1" si="36"/>
        <v>3</v>
      </c>
      <c r="AC41" s="3"/>
      <c r="AD41" s="3"/>
      <c r="AZ41" s="3"/>
      <c r="BJ41" s="3"/>
      <c r="BT41" s="10"/>
      <c r="BU41" s="11"/>
      <c r="BV41" s="11"/>
      <c r="BW41" s="3"/>
      <c r="BX41" s="3"/>
      <c r="BY41" s="3"/>
      <c r="BZ41" s="3"/>
      <c r="CA41" s="6"/>
      <c r="CB41" s="10">
        <f t="shared" ca="1" si="25"/>
        <v>0.15325844896644514</v>
      </c>
      <c r="CC41" s="11">
        <f t="shared" ca="1" si="11"/>
        <v>39</v>
      </c>
      <c r="CD41" s="3"/>
      <c r="CE41" s="3">
        <v>41</v>
      </c>
      <c r="CF41" s="3">
        <v>6</v>
      </c>
      <c r="CG41" s="3">
        <v>1</v>
      </c>
      <c r="CH41" s="3"/>
      <c r="CJ41" s="10">
        <f t="shared" ca="1" si="26"/>
        <v>0.78000926176149254</v>
      </c>
      <c r="CK41" s="11">
        <f t="shared" ca="1" si="27"/>
        <v>19</v>
      </c>
      <c r="CL41" s="3"/>
      <c r="CM41" s="3">
        <v>41</v>
      </c>
      <c r="CN41" s="3">
        <v>4</v>
      </c>
      <c r="CO41" s="3">
        <v>0</v>
      </c>
    </row>
    <row r="42" spans="1:93" ht="18.75" customHeight="1" thickBot="1" x14ac:dyDescent="0.3">
      <c r="A42" s="45"/>
      <c r="B42" s="15" t="str">
        <f>B11</f>
        <v>④</v>
      </c>
      <c r="C42" s="46"/>
      <c r="D42" s="17"/>
      <c r="E42" s="16"/>
      <c r="F42" s="16"/>
      <c r="G42" s="18"/>
      <c r="H42" s="45"/>
      <c r="I42" s="15" t="str">
        <f>I11</f>
        <v>⑤</v>
      </c>
      <c r="J42" s="16"/>
      <c r="K42" s="16"/>
      <c r="L42" s="16"/>
      <c r="M42" s="16"/>
      <c r="N42" s="18"/>
      <c r="O42" s="45"/>
      <c r="P42" s="15" t="str">
        <f>P11</f>
        <v>⑥</v>
      </c>
      <c r="Q42" s="16"/>
      <c r="R42" s="16"/>
      <c r="S42" s="16"/>
      <c r="T42" s="16"/>
      <c r="U42" s="18"/>
      <c r="Z42" s="3" t="s">
        <v>59</v>
      </c>
      <c r="AA42" s="3" t="str">
        <f t="shared" ca="1" si="35"/>
        <v>OK</v>
      </c>
      <c r="AB42" s="53">
        <f t="shared" ca="1" si="36"/>
        <v>0</v>
      </c>
      <c r="AC42" s="3"/>
      <c r="AD42" s="3"/>
      <c r="AZ42" s="3"/>
      <c r="BJ42" s="3"/>
      <c r="BT42" s="10"/>
      <c r="BU42" s="11"/>
      <c r="BV42" s="11"/>
      <c r="BW42" s="3"/>
      <c r="BX42" s="3"/>
      <c r="BY42" s="3"/>
      <c r="BZ42" s="3"/>
      <c r="CA42" s="6"/>
      <c r="CB42" s="10">
        <f t="shared" ca="1" si="25"/>
        <v>0.83304923132061581</v>
      </c>
      <c r="CC42" s="11">
        <f t="shared" ca="1" si="11"/>
        <v>5</v>
      </c>
      <c r="CD42" s="3"/>
      <c r="CE42" s="3">
        <v>42</v>
      </c>
      <c r="CF42" s="3">
        <v>6</v>
      </c>
      <c r="CG42" s="3">
        <v>2</v>
      </c>
      <c r="CH42" s="3"/>
      <c r="CJ42" s="10">
        <f t="shared" ca="1" si="26"/>
        <v>0.80868288040203162</v>
      </c>
      <c r="CK42" s="11">
        <f t="shared" ca="1" si="27"/>
        <v>16</v>
      </c>
      <c r="CL42" s="3"/>
      <c r="CM42" s="3">
        <v>42</v>
      </c>
      <c r="CN42" s="3">
        <v>4</v>
      </c>
      <c r="CO42" s="3">
        <v>1</v>
      </c>
    </row>
    <row r="43" spans="1:93" ht="42.95" customHeight="1" thickBot="1" x14ac:dyDescent="0.6">
      <c r="A43" s="23"/>
      <c r="B43" s="89" t="str">
        <f ca="1">$Z4/10&amp;$AA4&amp;$AB4/10&amp;$AC4</f>
        <v>2.8＋0.2＝</v>
      </c>
      <c r="C43" s="90"/>
      <c r="D43" s="90"/>
      <c r="E43" s="87">
        <f ca="1">$AD4/10</f>
        <v>3</v>
      </c>
      <c r="F43" s="88"/>
      <c r="G43" s="27"/>
      <c r="H43" s="23"/>
      <c r="I43" s="89" t="str">
        <f ca="1">$Z5/10&amp;$AA5&amp;$AB5/10&amp;$AC5</f>
        <v>0.4＋6.5＝</v>
      </c>
      <c r="J43" s="90"/>
      <c r="K43" s="90"/>
      <c r="L43" s="87">
        <f ca="1">$AD5/10</f>
        <v>6.9</v>
      </c>
      <c r="M43" s="88"/>
      <c r="N43" s="27"/>
      <c r="O43" s="23"/>
      <c r="P43" s="89" t="str">
        <f ca="1">$Z6/10&amp;$AA6&amp;$AB6/10&amp;$AC6</f>
        <v>2.3＋2＝</v>
      </c>
      <c r="Q43" s="90"/>
      <c r="R43" s="90"/>
      <c r="S43" s="87">
        <f ca="1">$AD6/10</f>
        <v>4.3</v>
      </c>
      <c r="T43" s="88"/>
      <c r="U43" s="27"/>
      <c r="Z43" s="3" t="s">
        <v>60</v>
      </c>
      <c r="AA43" s="3" t="str">
        <f t="shared" ca="1" si="35"/>
        <v>NO</v>
      </c>
      <c r="AB43" s="53">
        <f t="shared" ca="1" si="36"/>
        <v>5</v>
      </c>
      <c r="AC43" s="3"/>
      <c r="AD43" s="3"/>
      <c r="AZ43" s="3"/>
      <c r="BJ43" s="3"/>
      <c r="BT43" s="10"/>
      <c r="BU43" s="11"/>
      <c r="BV43" s="11"/>
      <c r="BW43" s="3"/>
      <c r="BX43" s="3"/>
      <c r="BY43" s="3"/>
      <c r="BZ43" s="3"/>
      <c r="CA43" s="6"/>
      <c r="CB43" s="10">
        <f t="shared" ca="1" si="25"/>
        <v>0.19637195831441256</v>
      </c>
      <c r="CC43" s="11">
        <f t="shared" ca="1" si="11"/>
        <v>35</v>
      </c>
      <c r="CD43" s="3"/>
      <c r="CE43" s="3">
        <v>43</v>
      </c>
      <c r="CF43" s="3">
        <v>7</v>
      </c>
      <c r="CG43" s="3">
        <v>0</v>
      </c>
      <c r="CH43" s="3"/>
      <c r="CJ43" s="10">
        <f t="shared" ca="1" si="26"/>
        <v>0.22319163897640515</v>
      </c>
      <c r="CK43" s="11">
        <f t="shared" ca="1" si="27"/>
        <v>76</v>
      </c>
      <c r="CL43" s="3"/>
      <c r="CM43" s="3">
        <v>43</v>
      </c>
      <c r="CN43" s="3">
        <v>4</v>
      </c>
      <c r="CO43" s="3">
        <v>2</v>
      </c>
    </row>
    <row r="44" spans="1:93" ht="12" customHeight="1" x14ac:dyDescent="0.25">
      <c r="A44" s="19"/>
      <c r="B44" s="26"/>
      <c r="C44" s="47"/>
      <c r="D44" s="48"/>
      <c r="E44" s="12"/>
      <c r="F44" s="12"/>
      <c r="G44" s="27"/>
      <c r="H44" s="19"/>
      <c r="I44" s="26"/>
      <c r="J44" s="12"/>
      <c r="K44" s="12"/>
      <c r="L44" s="12"/>
      <c r="M44" s="12"/>
      <c r="N44" s="27"/>
      <c r="O44" s="19"/>
      <c r="P44" s="26"/>
      <c r="Q44" s="12"/>
      <c r="R44" s="12"/>
      <c r="S44" s="12"/>
      <c r="T44" s="12"/>
      <c r="U44" s="27"/>
      <c r="Z44" s="3" t="s">
        <v>61</v>
      </c>
      <c r="AA44" s="3" t="str">
        <f t="shared" ca="1" si="35"/>
        <v>NO</v>
      </c>
      <c r="AB44" s="53">
        <f t="shared" ca="1" si="36"/>
        <v>3</v>
      </c>
      <c r="AC44" s="3"/>
      <c r="AD44" s="3"/>
      <c r="AZ44" s="3"/>
      <c r="BJ44" s="3"/>
      <c r="BT44" s="10"/>
      <c r="BU44" s="11"/>
      <c r="BV44" s="11"/>
      <c r="BW44" s="3"/>
      <c r="BX44" s="3"/>
      <c r="BY44" s="3"/>
      <c r="BZ44" s="3"/>
      <c r="CB44" s="10">
        <f t="shared" ca="1" si="25"/>
        <v>0.98916248466652024</v>
      </c>
      <c r="CC44" s="11">
        <f t="shared" ca="1" si="11"/>
        <v>1</v>
      </c>
      <c r="CD44" s="3"/>
      <c r="CE44" s="3">
        <v>44</v>
      </c>
      <c r="CF44" s="3">
        <v>7</v>
      </c>
      <c r="CG44" s="3">
        <v>1</v>
      </c>
      <c r="CH44" s="3"/>
      <c r="CJ44" s="10">
        <f t="shared" ca="1" si="26"/>
        <v>0.9745304259158688</v>
      </c>
      <c r="CK44" s="11">
        <f t="shared" ca="1" si="27"/>
        <v>3</v>
      </c>
      <c r="CL44" s="3"/>
      <c r="CM44" s="3">
        <v>44</v>
      </c>
      <c r="CN44" s="3">
        <v>4</v>
      </c>
      <c r="CO44" s="3">
        <v>3</v>
      </c>
    </row>
    <row r="45" spans="1:93" ht="45" customHeight="1" x14ac:dyDescent="0.25">
      <c r="A45" s="19"/>
      <c r="B45" s="54"/>
      <c r="C45" s="29" t="str">
        <f t="shared" ref="C45:T45" ca="1" si="39">C14</f>
        <v/>
      </c>
      <c r="D45" s="30">
        <f t="shared" ca="1" si="39"/>
        <v>2</v>
      </c>
      <c r="E45" s="30" t="str">
        <f t="shared" si="39"/>
        <v>.</v>
      </c>
      <c r="F45" s="31">
        <f t="shared" ca="1" si="39"/>
        <v>8</v>
      </c>
      <c r="G45" s="27"/>
      <c r="H45" s="19"/>
      <c r="I45" s="54"/>
      <c r="J45" s="29" t="str">
        <f t="shared" ca="1" si="39"/>
        <v/>
      </c>
      <c r="K45" s="30">
        <f t="shared" ca="1" si="39"/>
        <v>0</v>
      </c>
      <c r="L45" s="30" t="str">
        <f t="shared" si="39"/>
        <v>.</v>
      </c>
      <c r="M45" s="31">
        <f t="shared" ca="1" si="39"/>
        <v>4</v>
      </c>
      <c r="N45" s="27"/>
      <c r="O45" s="19"/>
      <c r="P45" s="54"/>
      <c r="Q45" s="29" t="str">
        <f t="shared" ca="1" si="39"/>
        <v/>
      </c>
      <c r="R45" s="30">
        <f t="shared" ca="1" si="39"/>
        <v>2</v>
      </c>
      <c r="S45" s="30" t="str">
        <f t="shared" si="39"/>
        <v>.</v>
      </c>
      <c r="T45" s="31">
        <f t="shared" ca="1" si="39"/>
        <v>3</v>
      </c>
      <c r="U45" s="27"/>
      <c r="Z45" s="3" t="s">
        <v>62</v>
      </c>
      <c r="AA45" s="3" t="str">
        <f t="shared" ca="1" si="35"/>
        <v>NO</v>
      </c>
      <c r="AB45" s="53">
        <f t="shared" ca="1" si="36"/>
        <v>3</v>
      </c>
      <c r="AC45" s="3"/>
      <c r="AD45" s="3"/>
      <c r="AZ45" s="3"/>
      <c r="BJ45" s="3"/>
      <c r="BT45" s="10"/>
      <c r="BU45" s="11"/>
      <c r="BV45" s="11"/>
      <c r="BW45" s="3"/>
      <c r="BX45" s="3"/>
      <c r="BY45" s="3"/>
      <c r="BZ45" s="3"/>
      <c r="CB45" s="10">
        <f t="shared" ca="1" si="25"/>
        <v>0.32249615965612433</v>
      </c>
      <c r="CC45" s="11">
        <f t="shared" ca="1" si="11"/>
        <v>30</v>
      </c>
      <c r="CD45" s="3"/>
      <c r="CE45" s="3">
        <v>45</v>
      </c>
      <c r="CF45" s="3">
        <v>8</v>
      </c>
      <c r="CG45" s="3">
        <v>0</v>
      </c>
      <c r="CH45" s="3"/>
      <c r="CJ45" s="10">
        <f t="shared" ca="1" si="26"/>
        <v>0.18922449799137109</v>
      </c>
      <c r="CK45" s="11">
        <f t="shared" ca="1" si="27"/>
        <v>78</v>
      </c>
      <c r="CL45" s="3"/>
      <c r="CM45" s="3">
        <v>45</v>
      </c>
      <c r="CN45" s="3">
        <v>4</v>
      </c>
      <c r="CO45" s="3">
        <v>4</v>
      </c>
    </row>
    <row r="46" spans="1:93" ht="45" customHeight="1" thickBot="1" x14ac:dyDescent="0.3">
      <c r="A46" s="19"/>
      <c r="B46" s="32" t="str">
        <f t="shared" ref="B46:T47" ca="1" si="40">B15</f>
        <v/>
      </c>
      <c r="C46" s="33" t="str">
        <f t="shared" si="40"/>
        <v>＋</v>
      </c>
      <c r="D46" s="34">
        <f t="shared" ca="1" si="40"/>
        <v>0</v>
      </c>
      <c r="E46" s="34" t="str">
        <f t="shared" si="40"/>
        <v>.</v>
      </c>
      <c r="F46" s="35">
        <f t="shared" ca="1" si="40"/>
        <v>2</v>
      </c>
      <c r="G46" s="27"/>
      <c r="H46" s="19"/>
      <c r="I46" s="32" t="str">
        <f t="shared" ca="1" si="40"/>
        <v/>
      </c>
      <c r="J46" s="33" t="str">
        <f t="shared" si="40"/>
        <v>＋</v>
      </c>
      <c r="K46" s="34">
        <f t="shared" ca="1" si="40"/>
        <v>6</v>
      </c>
      <c r="L46" s="34" t="str">
        <f t="shared" si="40"/>
        <v>.</v>
      </c>
      <c r="M46" s="35">
        <f t="shared" ca="1" si="40"/>
        <v>5</v>
      </c>
      <c r="N46" s="27"/>
      <c r="O46" s="19"/>
      <c r="P46" s="32" t="str">
        <f t="shared" ca="1" si="40"/>
        <v/>
      </c>
      <c r="Q46" s="33" t="str">
        <f t="shared" si="40"/>
        <v>＋</v>
      </c>
      <c r="R46" s="34">
        <f t="shared" ca="1" si="40"/>
        <v>2</v>
      </c>
      <c r="S46" s="34" t="str">
        <f t="shared" si="40"/>
        <v>.</v>
      </c>
      <c r="T46" s="35">
        <f t="shared" ca="1" si="40"/>
        <v>0</v>
      </c>
      <c r="U46" s="27"/>
      <c r="Z46" s="1" t="s">
        <v>63</v>
      </c>
      <c r="AA46" s="3" t="str">
        <f t="shared" ca="1" si="35"/>
        <v>OK</v>
      </c>
      <c r="AB46" s="53">
        <f t="shared" ca="1" si="36"/>
        <v>0</v>
      </c>
      <c r="AZ46" s="3"/>
      <c r="BJ46" s="3"/>
      <c r="BT46" s="10"/>
      <c r="BU46" s="11"/>
      <c r="BV46" s="11"/>
      <c r="BW46" s="3"/>
      <c r="BX46" s="3"/>
      <c r="BY46" s="3"/>
      <c r="BZ46" s="3"/>
      <c r="CB46" s="10"/>
      <c r="CC46" s="11"/>
      <c r="CD46" s="3"/>
      <c r="CE46" s="3"/>
      <c r="CF46" s="3"/>
      <c r="CG46" s="3"/>
      <c r="CH46" s="3"/>
      <c r="CJ46" s="10">
        <f t="shared" ca="1" si="26"/>
        <v>5.4036003896545393E-2</v>
      </c>
      <c r="CK46" s="11">
        <f t="shared" ca="1" si="27"/>
        <v>92</v>
      </c>
      <c r="CL46" s="3"/>
      <c r="CM46" s="3">
        <v>46</v>
      </c>
      <c r="CN46" s="3">
        <v>4</v>
      </c>
      <c r="CO46" s="3">
        <v>5</v>
      </c>
    </row>
    <row r="47" spans="1:93" ht="45" customHeight="1" x14ac:dyDescent="0.25">
      <c r="A47" s="19"/>
      <c r="B47" s="55"/>
      <c r="C47" s="36">
        <f t="shared" ca="1" si="40"/>
        <v>0</v>
      </c>
      <c r="D47" s="56">
        <f t="shared" ca="1" si="40"/>
        <v>3</v>
      </c>
      <c r="E47" s="56" t="str">
        <f t="shared" si="40"/>
        <v>.</v>
      </c>
      <c r="F47" s="57">
        <f t="shared" ca="1" si="40"/>
        <v>0</v>
      </c>
      <c r="G47" s="27"/>
      <c r="H47" s="12"/>
      <c r="I47" s="55"/>
      <c r="J47" s="36">
        <f t="shared" ca="1" si="40"/>
        <v>0</v>
      </c>
      <c r="K47" s="58">
        <f t="shared" ca="1" si="40"/>
        <v>6</v>
      </c>
      <c r="L47" s="60" t="str">
        <f t="shared" si="40"/>
        <v>.</v>
      </c>
      <c r="M47" s="61">
        <f t="shared" ca="1" si="40"/>
        <v>9</v>
      </c>
      <c r="N47" s="27"/>
      <c r="O47" s="19"/>
      <c r="P47" s="55"/>
      <c r="Q47" s="36">
        <f t="shared" ca="1" si="40"/>
        <v>0</v>
      </c>
      <c r="R47" s="58">
        <f t="shared" ca="1" si="40"/>
        <v>4</v>
      </c>
      <c r="S47" s="60" t="str">
        <f t="shared" si="40"/>
        <v>.</v>
      </c>
      <c r="T47" s="61">
        <f t="shared" ca="1" si="40"/>
        <v>3</v>
      </c>
      <c r="U47" s="27"/>
      <c r="Z47" s="1" t="s">
        <v>64</v>
      </c>
      <c r="AA47" s="3" t="str">
        <f t="shared" ca="1" si="35"/>
        <v>NO</v>
      </c>
      <c r="AB47" s="53">
        <f t="shared" ca="1" si="36"/>
        <v>1</v>
      </c>
      <c r="BT47" s="10"/>
      <c r="BU47" s="11"/>
      <c r="BV47" s="11"/>
      <c r="BW47" s="3"/>
      <c r="BX47" s="3"/>
      <c r="BY47" s="3"/>
      <c r="BZ47" s="3"/>
      <c r="CB47" s="10"/>
      <c r="CC47" s="11"/>
      <c r="CD47" s="3"/>
      <c r="CE47" s="3"/>
      <c r="CH47" s="3"/>
      <c r="CJ47" s="10">
        <f t="shared" ca="1" si="26"/>
        <v>0.81024689206544309</v>
      </c>
      <c r="CK47" s="11">
        <f t="shared" ca="1" si="27"/>
        <v>15</v>
      </c>
      <c r="CL47" s="3"/>
      <c r="CM47" s="3">
        <v>47</v>
      </c>
      <c r="CN47" s="3">
        <v>4</v>
      </c>
      <c r="CO47" s="3">
        <v>6</v>
      </c>
    </row>
    <row r="48" spans="1:93" ht="9.75" customHeight="1" x14ac:dyDescent="0.25">
      <c r="A48" s="40"/>
      <c r="B48" s="41"/>
      <c r="C48" s="42"/>
      <c r="D48" s="43"/>
      <c r="E48" s="41"/>
      <c r="F48" s="41"/>
      <c r="G48" s="44"/>
      <c r="H48" s="40"/>
      <c r="I48" s="41"/>
      <c r="J48" s="41"/>
      <c r="K48" s="41"/>
      <c r="L48" s="41"/>
      <c r="M48" s="41"/>
      <c r="N48" s="44"/>
      <c r="O48" s="40"/>
      <c r="P48" s="41"/>
      <c r="Q48" s="41"/>
      <c r="R48" s="41"/>
      <c r="S48" s="41"/>
      <c r="T48" s="41"/>
      <c r="U48" s="44"/>
      <c r="BT48" s="10"/>
      <c r="BU48" s="11"/>
      <c r="BV48" s="11"/>
      <c r="BW48" s="3"/>
      <c r="BX48" s="3"/>
      <c r="BY48" s="3"/>
      <c r="BZ48" s="3"/>
      <c r="CB48" s="10"/>
      <c r="CC48" s="11"/>
      <c r="CD48" s="3"/>
      <c r="CE48" s="3"/>
      <c r="CH48" s="3"/>
      <c r="CJ48" s="10">
        <f t="shared" ca="1" si="26"/>
        <v>0.4892479312639928</v>
      </c>
      <c r="CK48" s="11">
        <f t="shared" ca="1" si="27"/>
        <v>53</v>
      </c>
      <c r="CL48" s="3"/>
      <c r="CM48" s="3">
        <v>48</v>
      </c>
      <c r="CN48" s="3">
        <v>4</v>
      </c>
      <c r="CO48" s="3">
        <v>7</v>
      </c>
    </row>
    <row r="49" spans="1:93" ht="18.75" customHeight="1" thickBot="1" x14ac:dyDescent="0.3">
      <c r="A49" s="45"/>
      <c r="B49" s="15" t="str">
        <f>B18</f>
        <v>⑦</v>
      </c>
      <c r="C49" s="46"/>
      <c r="D49" s="17"/>
      <c r="E49" s="16"/>
      <c r="F49" s="16"/>
      <c r="G49" s="18"/>
      <c r="H49" s="45"/>
      <c r="I49" s="15" t="str">
        <f>I18</f>
        <v>⑧</v>
      </c>
      <c r="J49" s="16"/>
      <c r="K49" s="16"/>
      <c r="L49" s="16"/>
      <c r="M49" s="16"/>
      <c r="N49" s="18"/>
      <c r="O49" s="45"/>
      <c r="P49" s="15" t="str">
        <f>P18</f>
        <v>⑨</v>
      </c>
      <c r="Q49" s="16"/>
      <c r="R49" s="16"/>
      <c r="S49" s="16"/>
      <c r="T49" s="16"/>
      <c r="U49" s="18"/>
      <c r="BT49" s="10"/>
      <c r="BU49" s="11"/>
      <c r="BV49" s="11"/>
      <c r="BW49" s="3"/>
      <c r="BX49" s="3"/>
      <c r="BY49" s="3"/>
      <c r="BZ49" s="3"/>
      <c r="CB49" s="10"/>
      <c r="CC49" s="11"/>
      <c r="CD49" s="3"/>
      <c r="CE49" s="3"/>
      <c r="CH49" s="3"/>
      <c r="CJ49" s="10">
        <f t="shared" ca="1" si="26"/>
        <v>1.9844054815136181E-2</v>
      </c>
      <c r="CK49" s="11">
        <f t="shared" ca="1" si="27"/>
        <v>99</v>
      </c>
      <c r="CL49" s="3"/>
      <c r="CM49" s="3">
        <v>49</v>
      </c>
      <c r="CN49" s="3">
        <v>4</v>
      </c>
      <c r="CO49" s="3">
        <v>8</v>
      </c>
    </row>
    <row r="50" spans="1:93" ht="42.95" customHeight="1" thickBot="1" x14ac:dyDescent="0.6">
      <c r="A50" s="23"/>
      <c r="B50" s="89" t="str">
        <f ca="1">$Z7/10&amp;$AA7&amp;$AB7/10&amp;$AC7</f>
        <v>3.5＋1.5＝</v>
      </c>
      <c r="C50" s="90"/>
      <c r="D50" s="90"/>
      <c r="E50" s="87">
        <f ca="1">$AD7/10</f>
        <v>5</v>
      </c>
      <c r="F50" s="88"/>
      <c r="G50" s="27"/>
      <c r="H50" s="23"/>
      <c r="I50" s="89" t="str">
        <f ca="1">$Z8/10&amp;$AA8&amp;$AB8/10&amp;$AC8</f>
        <v>5.2＋0.3＝</v>
      </c>
      <c r="J50" s="90"/>
      <c r="K50" s="90"/>
      <c r="L50" s="87">
        <f ca="1">$AD8/10</f>
        <v>5.5</v>
      </c>
      <c r="M50" s="88"/>
      <c r="N50" s="27"/>
      <c r="O50" s="23"/>
      <c r="P50" s="89" t="str">
        <f ca="1">$Z9/10&amp;$AA9&amp;$AB9/10&amp;$AC9</f>
        <v>8.2＋0.1＝</v>
      </c>
      <c r="Q50" s="90"/>
      <c r="R50" s="90"/>
      <c r="S50" s="87">
        <f ca="1">$AD9/10</f>
        <v>8.3000000000000007</v>
      </c>
      <c r="T50" s="88"/>
      <c r="U50" s="27"/>
      <c r="BT50" s="10"/>
      <c r="BU50" s="11"/>
      <c r="BV50" s="11"/>
      <c r="BW50" s="3"/>
      <c r="BX50" s="3"/>
      <c r="BY50" s="3"/>
      <c r="BZ50" s="3"/>
      <c r="CB50" s="10"/>
      <c r="CC50" s="11"/>
      <c r="CD50" s="3"/>
      <c r="CE50" s="3"/>
      <c r="CH50" s="3"/>
      <c r="CJ50" s="10">
        <f t="shared" ca="1" si="26"/>
        <v>0.28240841050255083</v>
      </c>
      <c r="CK50" s="11">
        <f t="shared" ca="1" si="27"/>
        <v>72</v>
      </c>
      <c r="CL50" s="3"/>
      <c r="CM50" s="3">
        <v>50</v>
      </c>
      <c r="CN50" s="3">
        <v>4</v>
      </c>
      <c r="CO50" s="3">
        <v>9</v>
      </c>
    </row>
    <row r="51" spans="1:93" ht="12" customHeight="1" x14ac:dyDescent="0.25">
      <c r="A51" s="19"/>
      <c r="B51" s="26"/>
      <c r="C51" s="47"/>
      <c r="D51" s="48"/>
      <c r="E51" s="12"/>
      <c r="F51" s="12"/>
      <c r="G51" s="27"/>
      <c r="H51" s="19"/>
      <c r="I51" s="26"/>
      <c r="J51" s="12"/>
      <c r="K51" s="12"/>
      <c r="L51" s="12"/>
      <c r="M51" s="12"/>
      <c r="N51" s="27"/>
      <c r="O51" s="19"/>
      <c r="P51" s="26"/>
      <c r="Q51" s="12"/>
      <c r="R51" s="12"/>
      <c r="S51" s="12"/>
      <c r="T51" s="12"/>
      <c r="U51" s="27"/>
      <c r="BT51" s="10"/>
      <c r="BU51" s="11"/>
      <c r="BV51" s="11"/>
      <c r="BW51" s="3"/>
      <c r="BX51" s="3"/>
      <c r="BY51" s="3"/>
      <c r="BZ51" s="3"/>
      <c r="CB51" s="10"/>
      <c r="CC51" s="11"/>
      <c r="CD51" s="3"/>
      <c r="CE51" s="3"/>
      <c r="CH51" s="3"/>
      <c r="CJ51" s="10">
        <f t="shared" ca="1" si="26"/>
        <v>0.4010732084778309</v>
      </c>
      <c r="CK51" s="11">
        <f t="shared" ca="1" si="27"/>
        <v>60</v>
      </c>
      <c r="CL51" s="3"/>
      <c r="CM51" s="3">
        <v>51</v>
      </c>
      <c r="CN51" s="3">
        <v>5</v>
      </c>
      <c r="CO51" s="3">
        <v>0</v>
      </c>
    </row>
    <row r="52" spans="1:93" ht="45" customHeight="1" x14ac:dyDescent="0.25">
      <c r="A52" s="19"/>
      <c r="B52" s="54"/>
      <c r="C52" s="29" t="str">
        <f t="shared" ref="C52:T52" ca="1" si="41">C21</f>
        <v/>
      </c>
      <c r="D52" s="30">
        <f t="shared" ca="1" si="41"/>
        <v>3</v>
      </c>
      <c r="E52" s="30" t="str">
        <f t="shared" si="41"/>
        <v>.</v>
      </c>
      <c r="F52" s="31">
        <f t="shared" ca="1" si="41"/>
        <v>5</v>
      </c>
      <c r="G52" s="27"/>
      <c r="H52" s="19"/>
      <c r="I52" s="54"/>
      <c r="J52" s="29" t="str">
        <f t="shared" ca="1" si="41"/>
        <v/>
      </c>
      <c r="K52" s="30">
        <f t="shared" ca="1" si="41"/>
        <v>5</v>
      </c>
      <c r="L52" s="30" t="str">
        <f t="shared" si="41"/>
        <v>.</v>
      </c>
      <c r="M52" s="31">
        <f t="shared" ca="1" si="41"/>
        <v>2</v>
      </c>
      <c r="N52" s="27"/>
      <c r="O52" s="19"/>
      <c r="P52" s="54"/>
      <c r="Q52" s="29" t="str">
        <f t="shared" ca="1" si="41"/>
        <v/>
      </c>
      <c r="R52" s="30">
        <f t="shared" ca="1" si="41"/>
        <v>8</v>
      </c>
      <c r="S52" s="30" t="str">
        <f t="shared" si="41"/>
        <v>.</v>
      </c>
      <c r="T52" s="31">
        <f t="shared" ca="1" si="41"/>
        <v>2</v>
      </c>
      <c r="U52" s="27"/>
      <c r="BT52" s="10"/>
      <c r="BU52" s="11"/>
      <c r="BV52" s="11"/>
      <c r="BW52" s="3"/>
      <c r="BX52" s="3"/>
      <c r="BY52" s="3"/>
      <c r="BZ52" s="3"/>
      <c r="CB52" s="10"/>
      <c r="CC52" s="11"/>
      <c r="CD52" s="3"/>
      <c r="CE52" s="3"/>
      <c r="CH52" s="3"/>
      <c r="CJ52" s="10">
        <f t="shared" ca="1" si="26"/>
        <v>0.68294321902833566</v>
      </c>
      <c r="CK52" s="11">
        <f t="shared" ca="1" si="27"/>
        <v>33</v>
      </c>
      <c r="CL52" s="3"/>
      <c r="CM52" s="3">
        <v>52</v>
      </c>
      <c r="CN52" s="3">
        <v>5</v>
      </c>
      <c r="CO52" s="3">
        <v>1</v>
      </c>
    </row>
    <row r="53" spans="1:93" ht="45" customHeight="1" thickBot="1" x14ac:dyDescent="0.3">
      <c r="A53" s="19"/>
      <c r="B53" s="32" t="str">
        <f t="shared" ref="B53:T54" ca="1" si="42">B22</f>
        <v/>
      </c>
      <c r="C53" s="33" t="str">
        <f t="shared" si="42"/>
        <v>＋</v>
      </c>
      <c r="D53" s="34">
        <f t="shared" ca="1" si="42"/>
        <v>1</v>
      </c>
      <c r="E53" s="34" t="str">
        <f t="shared" si="42"/>
        <v>.</v>
      </c>
      <c r="F53" s="35">
        <f t="shared" ca="1" si="42"/>
        <v>5</v>
      </c>
      <c r="G53" s="27"/>
      <c r="H53" s="19"/>
      <c r="I53" s="32" t="str">
        <f t="shared" ca="1" si="42"/>
        <v/>
      </c>
      <c r="J53" s="33" t="str">
        <f t="shared" si="42"/>
        <v>＋</v>
      </c>
      <c r="K53" s="34">
        <f t="shared" ca="1" si="42"/>
        <v>0</v>
      </c>
      <c r="L53" s="34" t="str">
        <f t="shared" si="42"/>
        <v>.</v>
      </c>
      <c r="M53" s="35">
        <f t="shared" ca="1" si="42"/>
        <v>3</v>
      </c>
      <c r="N53" s="27"/>
      <c r="O53" s="19"/>
      <c r="P53" s="32" t="str">
        <f t="shared" ca="1" si="42"/>
        <v/>
      </c>
      <c r="Q53" s="33" t="str">
        <f t="shared" si="42"/>
        <v>＋</v>
      </c>
      <c r="R53" s="34">
        <f t="shared" ca="1" si="42"/>
        <v>0</v>
      </c>
      <c r="S53" s="34" t="str">
        <f t="shared" si="42"/>
        <v>.</v>
      </c>
      <c r="T53" s="35">
        <f t="shared" ca="1" si="42"/>
        <v>1</v>
      </c>
      <c r="U53" s="27"/>
      <c r="BT53" s="10"/>
      <c r="BU53" s="11"/>
      <c r="BV53" s="11"/>
      <c r="BW53" s="3"/>
      <c r="BX53" s="3"/>
      <c r="BY53" s="3"/>
      <c r="BZ53" s="3"/>
      <c r="CB53" s="10"/>
      <c r="CC53" s="11"/>
      <c r="CD53" s="3"/>
      <c r="CE53" s="3"/>
      <c r="CH53" s="3"/>
      <c r="CJ53" s="10">
        <f t="shared" ca="1" si="26"/>
        <v>0.92083864663290982</v>
      </c>
      <c r="CK53" s="11">
        <f t="shared" ca="1" si="27"/>
        <v>6</v>
      </c>
      <c r="CL53" s="3"/>
      <c r="CM53" s="3">
        <v>53</v>
      </c>
      <c r="CN53" s="3">
        <v>5</v>
      </c>
      <c r="CO53" s="3">
        <v>2</v>
      </c>
    </row>
    <row r="54" spans="1:93" ht="45" customHeight="1" x14ac:dyDescent="0.25">
      <c r="A54" s="19"/>
      <c r="B54" s="55"/>
      <c r="C54" s="36">
        <f t="shared" ca="1" si="42"/>
        <v>0</v>
      </c>
      <c r="D54" s="56">
        <f t="shared" ca="1" si="42"/>
        <v>5</v>
      </c>
      <c r="E54" s="56" t="str">
        <f t="shared" si="42"/>
        <v>.</v>
      </c>
      <c r="F54" s="57">
        <f t="shared" ca="1" si="42"/>
        <v>0</v>
      </c>
      <c r="G54" s="27"/>
      <c r="H54" s="12"/>
      <c r="I54" s="55"/>
      <c r="J54" s="63">
        <f t="shared" ca="1" si="42"/>
        <v>0</v>
      </c>
      <c r="K54" s="64">
        <f t="shared" ca="1" si="42"/>
        <v>5</v>
      </c>
      <c r="L54" s="59" t="str">
        <f t="shared" si="42"/>
        <v>.</v>
      </c>
      <c r="M54" s="57">
        <f t="shared" ca="1" si="42"/>
        <v>5</v>
      </c>
      <c r="N54" s="27"/>
      <c r="O54" s="19"/>
      <c r="P54" s="55"/>
      <c r="Q54" s="36">
        <f t="shared" ca="1" si="42"/>
        <v>0</v>
      </c>
      <c r="R54" s="58">
        <f t="shared" ca="1" si="42"/>
        <v>8</v>
      </c>
      <c r="S54" s="60" t="str">
        <f t="shared" si="42"/>
        <v>.</v>
      </c>
      <c r="T54" s="61">
        <f t="shared" ca="1" si="42"/>
        <v>3</v>
      </c>
      <c r="U54" s="27"/>
      <c r="BT54" s="10"/>
      <c r="BU54" s="11"/>
      <c r="BV54" s="11"/>
      <c r="BW54" s="3"/>
      <c r="BX54" s="3"/>
      <c r="BY54" s="3"/>
      <c r="BZ54" s="3"/>
      <c r="CB54" s="10"/>
      <c r="CC54" s="11"/>
      <c r="CD54" s="3"/>
      <c r="CE54" s="3"/>
      <c r="CH54" s="3"/>
      <c r="CJ54" s="10">
        <f t="shared" ca="1" si="26"/>
        <v>0.5083267259922396</v>
      </c>
      <c r="CK54" s="11">
        <f t="shared" ca="1" si="27"/>
        <v>51</v>
      </c>
      <c r="CL54" s="3"/>
      <c r="CM54" s="3">
        <v>54</v>
      </c>
      <c r="CN54" s="3">
        <v>5</v>
      </c>
      <c r="CO54" s="3">
        <v>3</v>
      </c>
    </row>
    <row r="55" spans="1:93" ht="9.75" customHeight="1" x14ac:dyDescent="0.25">
      <c r="A55" s="40"/>
      <c r="B55" s="41"/>
      <c r="C55" s="42"/>
      <c r="D55" s="43"/>
      <c r="E55" s="41"/>
      <c r="F55" s="41"/>
      <c r="G55" s="44"/>
      <c r="H55" s="40"/>
      <c r="I55" s="41"/>
      <c r="J55" s="41"/>
      <c r="K55" s="41"/>
      <c r="L55" s="41"/>
      <c r="M55" s="41"/>
      <c r="N55" s="44"/>
      <c r="O55" s="40"/>
      <c r="P55" s="41"/>
      <c r="Q55" s="41"/>
      <c r="R55" s="41"/>
      <c r="S55" s="41"/>
      <c r="T55" s="41"/>
      <c r="U55" s="44"/>
      <c r="BT55" s="10"/>
      <c r="BU55" s="11"/>
      <c r="BV55" s="11"/>
      <c r="BW55" s="3"/>
      <c r="BX55" s="3"/>
      <c r="BY55" s="3"/>
      <c r="BZ55" s="3"/>
      <c r="CB55" s="10"/>
      <c r="CC55" s="11"/>
      <c r="CD55" s="3"/>
      <c r="CE55" s="3"/>
      <c r="CH55" s="3"/>
      <c r="CJ55" s="10">
        <f t="shared" ca="1" si="26"/>
        <v>0.71166528333382351</v>
      </c>
      <c r="CK55" s="11">
        <f t="shared" ca="1" si="27"/>
        <v>28</v>
      </c>
      <c r="CL55" s="3"/>
      <c r="CM55" s="3">
        <v>55</v>
      </c>
      <c r="CN55" s="3">
        <v>5</v>
      </c>
      <c r="CO55" s="3">
        <v>4</v>
      </c>
    </row>
    <row r="56" spans="1:93" ht="18.75" customHeight="1" thickBot="1" x14ac:dyDescent="0.3">
      <c r="A56" s="45"/>
      <c r="B56" s="15" t="str">
        <f>B25</f>
        <v>⑩</v>
      </c>
      <c r="C56" s="46"/>
      <c r="D56" s="17"/>
      <c r="E56" s="16"/>
      <c r="F56" s="16"/>
      <c r="G56" s="18"/>
      <c r="H56" s="45"/>
      <c r="I56" s="15" t="str">
        <f>I25</f>
        <v>⑪</v>
      </c>
      <c r="J56" s="16"/>
      <c r="K56" s="16"/>
      <c r="L56" s="16"/>
      <c r="M56" s="16"/>
      <c r="N56" s="18"/>
      <c r="O56" s="45"/>
      <c r="P56" s="15" t="str">
        <f>P25</f>
        <v>⑫</v>
      </c>
      <c r="Q56" s="16"/>
      <c r="R56" s="16"/>
      <c r="S56" s="16"/>
      <c r="T56" s="16"/>
      <c r="U56" s="18"/>
      <c r="BT56" s="10"/>
      <c r="BU56" s="11"/>
      <c r="BV56" s="11"/>
      <c r="BW56" s="3"/>
      <c r="BX56" s="3"/>
      <c r="BY56" s="3"/>
      <c r="BZ56" s="3"/>
      <c r="CB56" s="10"/>
      <c r="CC56" s="11"/>
      <c r="CD56" s="3"/>
      <c r="CE56" s="3"/>
      <c r="CH56" s="3"/>
      <c r="CJ56" s="10">
        <f t="shared" ca="1" si="26"/>
        <v>0.72283437736115008</v>
      </c>
      <c r="CK56" s="11">
        <f t="shared" ca="1" si="27"/>
        <v>26</v>
      </c>
      <c r="CL56" s="3"/>
      <c r="CM56" s="3">
        <v>56</v>
      </c>
      <c r="CN56" s="3">
        <v>5</v>
      </c>
      <c r="CO56" s="3">
        <v>5</v>
      </c>
    </row>
    <row r="57" spans="1:93" ht="42.95" customHeight="1" thickBot="1" x14ac:dyDescent="0.6">
      <c r="A57" s="23"/>
      <c r="B57" s="89" t="str">
        <f ca="1">$Z10/10&amp;$AA10&amp;$AB10/10&amp;$AC10</f>
        <v>7.9＋0.4＝</v>
      </c>
      <c r="C57" s="90"/>
      <c r="D57" s="90"/>
      <c r="E57" s="87">
        <f ca="1">$AD10/10</f>
        <v>8.3000000000000007</v>
      </c>
      <c r="F57" s="88"/>
      <c r="G57" s="27"/>
      <c r="H57" s="23"/>
      <c r="I57" s="89" t="str">
        <f ca="1">$Z11/10&amp;$AA11&amp;$AB11/10&amp;$AC11</f>
        <v>2.4＋1.6＝</v>
      </c>
      <c r="J57" s="90"/>
      <c r="K57" s="90"/>
      <c r="L57" s="87">
        <f ca="1">$AD11/10</f>
        <v>4</v>
      </c>
      <c r="M57" s="88"/>
      <c r="N57" s="27"/>
      <c r="O57" s="23"/>
      <c r="P57" s="89" t="str">
        <f ca="1">$Z12/10&amp;$AA12&amp;$AB12/10&amp;$AC12</f>
        <v>0.1＋3＝</v>
      </c>
      <c r="Q57" s="90"/>
      <c r="R57" s="90"/>
      <c r="S57" s="87">
        <f ca="1">$AD12/10</f>
        <v>3.1</v>
      </c>
      <c r="T57" s="88"/>
      <c r="U57" s="27"/>
      <c r="BT57" s="10"/>
      <c r="BU57" s="11"/>
      <c r="BV57" s="11"/>
      <c r="BW57" s="3"/>
      <c r="BX57" s="3"/>
      <c r="BY57" s="3"/>
      <c r="BZ57" s="3"/>
      <c r="CB57" s="10"/>
      <c r="CC57" s="11"/>
      <c r="CD57" s="3"/>
      <c r="CE57" s="3"/>
      <c r="CH57" s="3"/>
      <c r="CJ57" s="10">
        <f t="shared" ca="1" si="26"/>
        <v>0.9080373517183481</v>
      </c>
      <c r="CK57" s="11">
        <f t="shared" ca="1" si="27"/>
        <v>8</v>
      </c>
      <c r="CL57" s="3"/>
      <c r="CM57" s="3">
        <v>57</v>
      </c>
      <c r="CN57" s="3">
        <v>5</v>
      </c>
      <c r="CO57" s="3">
        <v>6</v>
      </c>
    </row>
    <row r="58" spans="1:93" ht="12" customHeight="1" x14ac:dyDescent="0.25">
      <c r="A58" s="19"/>
      <c r="B58" s="26"/>
      <c r="C58" s="47"/>
      <c r="D58" s="48"/>
      <c r="E58" s="12"/>
      <c r="F58" s="12"/>
      <c r="G58" s="27"/>
      <c r="H58" s="19"/>
      <c r="I58" s="26"/>
      <c r="J58" s="12"/>
      <c r="K58" s="12"/>
      <c r="L58" s="12"/>
      <c r="M58" s="12"/>
      <c r="N58" s="27"/>
      <c r="O58" s="19"/>
      <c r="P58" s="26"/>
      <c r="Q58" s="12"/>
      <c r="R58" s="12"/>
      <c r="S58" s="12"/>
      <c r="T58" s="12"/>
      <c r="U58" s="27"/>
      <c r="BT58" s="10"/>
      <c r="BU58" s="11"/>
      <c r="BV58" s="11"/>
      <c r="BW58" s="3"/>
      <c r="BX58" s="3"/>
      <c r="BY58" s="3"/>
      <c r="BZ58" s="3"/>
      <c r="CB58" s="10"/>
      <c r="CC58" s="11"/>
      <c r="CD58" s="3"/>
      <c r="CE58" s="3"/>
      <c r="CH58" s="3"/>
      <c r="CJ58" s="10">
        <f t="shared" ca="1" si="26"/>
        <v>8.2056505626206477E-2</v>
      </c>
      <c r="CK58" s="11">
        <f t="shared" ca="1" si="27"/>
        <v>90</v>
      </c>
      <c r="CL58" s="3"/>
      <c r="CM58" s="3">
        <v>58</v>
      </c>
      <c r="CN58" s="3">
        <v>5</v>
      </c>
      <c r="CO58" s="3">
        <v>7</v>
      </c>
    </row>
    <row r="59" spans="1:93" ht="45" customHeight="1" x14ac:dyDescent="0.25">
      <c r="A59" s="19"/>
      <c r="B59" s="54"/>
      <c r="C59" s="29" t="str">
        <f t="shared" ref="C59:T59" ca="1" si="43">C28</f>
        <v/>
      </c>
      <c r="D59" s="30">
        <f t="shared" ca="1" si="43"/>
        <v>7</v>
      </c>
      <c r="E59" s="30" t="str">
        <f t="shared" si="43"/>
        <v>.</v>
      </c>
      <c r="F59" s="31">
        <f t="shared" ca="1" si="43"/>
        <v>9</v>
      </c>
      <c r="G59" s="27"/>
      <c r="H59" s="19"/>
      <c r="I59" s="54"/>
      <c r="J59" s="29" t="str">
        <f t="shared" ca="1" si="43"/>
        <v/>
      </c>
      <c r="K59" s="30">
        <f t="shared" ca="1" si="43"/>
        <v>2</v>
      </c>
      <c r="L59" s="30" t="str">
        <f t="shared" si="43"/>
        <v>.</v>
      </c>
      <c r="M59" s="31">
        <f t="shared" ca="1" si="43"/>
        <v>4</v>
      </c>
      <c r="N59" s="27"/>
      <c r="O59" s="19"/>
      <c r="P59" s="54"/>
      <c r="Q59" s="29" t="str">
        <f t="shared" ca="1" si="43"/>
        <v/>
      </c>
      <c r="R59" s="30">
        <f t="shared" ca="1" si="43"/>
        <v>0</v>
      </c>
      <c r="S59" s="30" t="str">
        <f t="shared" si="43"/>
        <v>.</v>
      </c>
      <c r="T59" s="31">
        <f t="shared" ca="1" si="43"/>
        <v>1</v>
      </c>
      <c r="U59" s="27"/>
      <c r="BT59" s="10"/>
      <c r="BU59" s="11"/>
      <c r="BV59" s="11"/>
      <c r="BW59" s="3"/>
      <c r="BX59" s="3"/>
      <c r="BY59" s="3"/>
      <c r="BZ59" s="3"/>
      <c r="CB59" s="10"/>
      <c r="CC59" s="11"/>
      <c r="CD59" s="3"/>
      <c r="CE59" s="3"/>
      <c r="CH59" s="3"/>
      <c r="CJ59" s="10">
        <f t="shared" ca="1" si="26"/>
        <v>8.4272529795309192E-2</v>
      </c>
      <c r="CK59" s="11">
        <f t="shared" ca="1" si="27"/>
        <v>89</v>
      </c>
      <c r="CL59" s="3"/>
      <c r="CM59" s="3">
        <v>59</v>
      </c>
      <c r="CN59" s="3">
        <v>5</v>
      </c>
      <c r="CO59" s="3">
        <v>8</v>
      </c>
    </row>
    <row r="60" spans="1:93" ht="45" customHeight="1" thickBot="1" x14ac:dyDescent="0.3">
      <c r="A60" s="19"/>
      <c r="B60" s="32" t="str">
        <f t="shared" ref="B60:T61" ca="1" si="44">B29</f>
        <v/>
      </c>
      <c r="C60" s="33" t="str">
        <f t="shared" si="44"/>
        <v>＋</v>
      </c>
      <c r="D60" s="34">
        <f t="shared" ca="1" si="44"/>
        <v>0</v>
      </c>
      <c r="E60" s="34" t="str">
        <f t="shared" si="44"/>
        <v>.</v>
      </c>
      <c r="F60" s="35">
        <f t="shared" ca="1" si="44"/>
        <v>4</v>
      </c>
      <c r="G60" s="27"/>
      <c r="H60" s="19"/>
      <c r="I60" s="32" t="str">
        <f t="shared" ca="1" si="44"/>
        <v/>
      </c>
      <c r="J60" s="33" t="str">
        <f t="shared" si="44"/>
        <v>＋</v>
      </c>
      <c r="K60" s="34">
        <f t="shared" ca="1" si="44"/>
        <v>1</v>
      </c>
      <c r="L60" s="34" t="str">
        <f t="shared" si="44"/>
        <v>.</v>
      </c>
      <c r="M60" s="35">
        <f t="shared" ca="1" si="44"/>
        <v>6</v>
      </c>
      <c r="N60" s="27"/>
      <c r="O60" s="19"/>
      <c r="P60" s="32" t="str">
        <f t="shared" ca="1" si="44"/>
        <v/>
      </c>
      <c r="Q60" s="33" t="str">
        <f t="shared" si="44"/>
        <v>＋</v>
      </c>
      <c r="R60" s="34">
        <f t="shared" ca="1" si="44"/>
        <v>3</v>
      </c>
      <c r="S60" s="34" t="str">
        <f t="shared" si="44"/>
        <v>.</v>
      </c>
      <c r="T60" s="35">
        <f t="shared" ca="1" si="44"/>
        <v>0</v>
      </c>
      <c r="U60" s="27"/>
      <c r="BT60" s="10"/>
      <c r="BU60" s="11"/>
      <c r="BV60" s="11"/>
      <c r="BW60" s="3"/>
      <c r="BX60" s="3"/>
      <c r="BY60" s="3"/>
      <c r="BZ60" s="3"/>
      <c r="CB60" s="10"/>
      <c r="CC60" s="11"/>
      <c r="CD60" s="3"/>
      <c r="CE60" s="3"/>
      <c r="CH60" s="3"/>
      <c r="CJ60" s="10">
        <f t="shared" ca="1" si="26"/>
        <v>0.61777127115646124</v>
      </c>
      <c r="CK60" s="11">
        <f t="shared" ca="1" si="27"/>
        <v>39</v>
      </c>
      <c r="CL60" s="3"/>
      <c r="CM60" s="3">
        <v>60</v>
      </c>
      <c r="CN60" s="3">
        <v>5</v>
      </c>
      <c r="CO60" s="3">
        <v>9</v>
      </c>
    </row>
    <row r="61" spans="1:93" ht="45" customHeight="1" x14ac:dyDescent="0.25">
      <c r="A61" s="19"/>
      <c r="B61" s="55"/>
      <c r="C61" s="36">
        <f t="shared" ca="1" si="44"/>
        <v>0</v>
      </c>
      <c r="D61" s="56">
        <f t="shared" ca="1" si="44"/>
        <v>8</v>
      </c>
      <c r="E61" s="56" t="str">
        <f t="shared" si="44"/>
        <v>.</v>
      </c>
      <c r="F61" s="57">
        <f t="shared" ca="1" si="44"/>
        <v>3</v>
      </c>
      <c r="G61" s="27"/>
      <c r="H61" s="12"/>
      <c r="I61" s="55"/>
      <c r="J61" s="36">
        <f t="shared" ca="1" si="44"/>
        <v>0</v>
      </c>
      <c r="K61" s="58">
        <f t="shared" ca="1" si="44"/>
        <v>4</v>
      </c>
      <c r="L61" s="59" t="str">
        <f t="shared" si="44"/>
        <v>.</v>
      </c>
      <c r="M61" s="57">
        <f t="shared" ca="1" si="44"/>
        <v>0</v>
      </c>
      <c r="N61" s="27"/>
      <c r="O61" s="19"/>
      <c r="P61" s="55"/>
      <c r="Q61" s="36">
        <f t="shared" ca="1" si="44"/>
        <v>0</v>
      </c>
      <c r="R61" s="58">
        <f t="shared" ca="1" si="44"/>
        <v>3</v>
      </c>
      <c r="S61" s="60" t="str">
        <f t="shared" si="44"/>
        <v>.</v>
      </c>
      <c r="T61" s="61">
        <f t="shared" ca="1" si="44"/>
        <v>1</v>
      </c>
      <c r="U61" s="27"/>
      <c r="BT61" s="10"/>
      <c r="BU61" s="11"/>
      <c r="BV61" s="11"/>
      <c r="BW61" s="3"/>
      <c r="BX61" s="3"/>
      <c r="BY61" s="3"/>
      <c r="BZ61" s="3"/>
      <c r="CB61" s="10"/>
      <c r="CC61" s="11"/>
      <c r="CD61" s="3"/>
      <c r="CE61" s="3"/>
      <c r="CH61" s="3"/>
      <c r="CJ61" s="10">
        <f t="shared" ca="1" si="26"/>
        <v>2.6226190897785995E-2</v>
      </c>
      <c r="CK61" s="11">
        <f t="shared" ca="1" si="27"/>
        <v>96</v>
      </c>
      <c r="CL61" s="3"/>
      <c r="CM61" s="3">
        <v>61</v>
      </c>
      <c r="CN61" s="3">
        <v>6</v>
      </c>
      <c r="CO61" s="3">
        <v>0</v>
      </c>
    </row>
    <row r="62" spans="1:93" ht="9.75" customHeight="1" x14ac:dyDescent="0.25">
      <c r="A62" s="40"/>
      <c r="B62" s="41"/>
      <c r="C62" s="41"/>
      <c r="D62" s="43"/>
      <c r="E62" s="41"/>
      <c r="F62" s="41"/>
      <c r="G62" s="44"/>
      <c r="H62" s="40"/>
      <c r="I62" s="41"/>
      <c r="J62" s="41"/>
      <c r="K62" s="41"/>
      <c r="L62" s="41"/>
      <c r="M62" s="41"/>
      <c r="N62" s="44"/>
      <c r="O62" s="40"/>
      <c r="P62" s="41"/>
      <c r="Q62" s="41"/>
      <c r="R62" s="41"/>
      <c r="S62" s="41"/>
      <c r="T62" s="41"/>
      <c r="U62" s="44"/>
      <c r="AZ62" s="3"/>
      <c r="BJ62" s="3"/>
      <c r="BT62" s="10"/>
      <c r="BU62" s="11"/>
      <c r="BV62" s="11"/>
      <c r="BW62" s="3"/>
      <c r="BX62" s="3"/>
      <c r="BY62" s="3"/>
      <c r="BZ62" s="3"/>
      <c r="CB62" s="10"/>
      <c r="CC62" s="11"/>
      <c r="CD62" s="3"/>
      <c r="CE62" s="3"/>
      <c r="CH62" s="3"/>
      <c r="CJ62" s="10">
        <f t="shared" ca="1" si="26"/>
        <v>0.29945868709256607</v>
      </c>
      <c r="CK62" s="11">
        <f t="shared" ca="1" si="27"/>
        <v>70</v>
      </c>
      <c r="CL62" s="3"/>
      <c r="CM62" s="3">
        <v>62</v>
      </c>
      <c r="CN62" s="3">
        <v>6</v>
      </c>
      <c r="CO62" s="3">
        <v>1</v>
      </c>
    </row>
    <row r="63" spans="1:93" ht="18.75" x14ac:dyDescent="0.25">
      <c r="AZ63" s="3"/>
      <c r="BJ63" s="3"/>
      <c r="BT63" s="10"/>
      <c r="BU63" s="11"/>
      <c r="BV63" s="11"/>
      <c r="BW63" s="3"/>
      <c r="BX63" s="3"/>
      <c r="BY63" s="3"/>
      <c r="BZ63" s="3"/>
      <c r="CB63" s="10"/>
      <c r="CC63" s="11"/>
      <c r="CE63" s="3"/>
      <c r="CJ63" s="10">
        <f t="shared" ca="1" si="26"/>
        <v>0.39226932054822139</v>
      </c>
      <c r="CK63" s="11">
        <f t="shared" ca="1" si="27"/>
        <v>62</v>
      </c>
      <c r="CM63" s="3">
        <v>63</v>
      </c>
      <c r="CN63" s="3">
        <v>6</v>
      </c>
      <c r="CO63" s="3">
        <v>2</v>
      </c>
    </row>
    <row r="64" spans="1:93" ht="18.75" x14ac:dyDescent="0.25">
      <c r="AZ64" s="3"/>
      <c r="BJ64" s="3"/>
      <c r="BT64" s="10"/>
      <c r="BU64" s="11"/>
      <c r="BV64" s="11"/>
      <c r="BW64" s="3"/>
      <c r="BX64" s="3"/>
      <c r="BY64" s="3"/>
      <c r="BZ64" s="3"/>
      <c r="CB64" s="10"/>
      <c r="CC64" s="11"/>
      <c r="CE64" s="3"/>
      <c r="CJ64" s="10">
        <f t="shared" ca="1" si="26"/>
        <v>0.55808696238841016</v>
      </c>
      <c r="CK64" s="11">
        <f t="shared" ca="1" si="27"/>
        <v>44</v>
      </c>
      <c r="CM64" s="3">
        <v>64</v>
      </c>
      <c r="CN64" s="3">
        <v>6</v>
      </c>
      <c r="CO64" s="3">
        <v>3</v>
      </c>
    </row>
    <row r="65" spans="52:93" ht="18.75" x14ac:dyDescent="0.25">
      <c r="AZ65" s="3"/>
      <c r="BJ65" s="3"/>
      <c r="BT65" s="10"/>
      <c r="BU65" s="11"/>
      <c r="BV65" s="11"/>
      <c r="BW65" s="3"/>
      <c r="BX65" s="3"/>
      <c r="BY65" s="3"/>
      <c r="BZ65" s="3"/>
      <c r="CB65" s="10"/>
      <c r="CC65" s="11"/>
      <c r="CE65" s="3"/>
      <c r="CJ65" s="10">
        <f t="shared" ca="1" si="26"/>
        <v>0.65460142422188727</v>
      </c>
      <c r="CK65" s="11">
        <f t="shared" ca="1" si="27"/>
        <v>34</v>
      </c>
      <c r="CM65" s="3">
        <v>65</v>
      </c>
      <c r="CN65" s="3">
        <v>6</v>
      </c>
      <c r="CO65" s="3">
        <v>4</v>
      </c>
    </row>
    <row r="66" spans="52:93" ht="18.75" x14ac:dyDescent="0.25">
      <c r="AZ66" s="3"/>
      <c r="BJ66" s="3"/>
      <c r="BT66" s="10"/>
      <c r="BU66" s="11"/>
      <c r="BV66" s="11"/>
      <c r="BW66" s="3"/>
      <c r="BX66" s="3"/>
      <c r="BY66" s="3"/>
      <c r="BZ66" s="3"/>
      <c r="CB66" s="10"/>
      <c r="CC66" s="11"/>
      <c r="CE66" s="3"/>
      <c r="CJ66" s="10">
        <f t="shared" ref="CJ66:CJ100" ca="1" si="45">RAND()</f>
        <v>0.4557153865303476</v>
      </c>
      <c r="CK66" s="11">
        <f t="shared" ref="CK66:CK100" ca="1" si="46">RANK(CJ66,$CJ$1:$CJ$100,)</f>
        <v>55</v>
      </c>
      <c r="CM66" s="3">
        <v>66</v>
      </c>
      <c r="CN66" s="3">
        <v>6</v>
      </c>
      <c r="CO66" s="3">
        <v>5</v>
      </c>
    </row>
    <row r="67" spans="52:93" ht="18.75" x14ac:dyDescent="0.25">
      <c r="AZ67" s="3"/>
      <c r="BJ67" s="3"/>
      <c r="BT67" s="10"/>
      <c r="BU67" s="11"/>
      <c r="BV67" s="11"/>
      <c r="BW67" s="3"/>
      <c r="BX67" s="3"/>
      <c r="BY67" s="3"/>
      <c r="BZ67" s="3"/>
      <c r="CB67" s="10"/>
      <c r="CC67" s="11"/>
      <c r="CE67" s="3"/>
      <c r="CJ67" s="10">
        <f t="shared" ca="1" si="45"/>
        <v>0.1476549377129136</v>
      </c>
      <c r="CK67" s="11">
        <f t="shared" ca="1" si="46"/>
        <v>84</v>
      </c>
      <c r="CM67" s="3">
        <v>67</v>
      </c>
      <c r="CN67" s="3">
        <v>6</v>
      </c>
      <c r="CO67" s="3">
        <v>6</v>
      </c>
    </row>
    <row r="68" spans="52:93" ht="18.75" x14ac:dyDescent="0.25">
      <c r="AZ68" s="3"/>
      <c r="BJ68" s="3"/>
      <c r="BT68" s="10"/>
      <c r="BU68" s="11"/>
      <c r="BV68" s="11"/>
      <c r="BW68" s="3"/>
      <c r="BX68" s="3"/>
      <c r="BY68" s="3"/>
      <c r="BZ68" s="3"/>
      <c r="CB68" s="10"/>
      <c r="CC68" s="11"/>
      <c r="CE68" s="3"/>
      <c r="CJ68" s="10">
        <f t="shared" ca="1" si="45"/>
        <v>0.30426344209696676</v>
      </c>
      <c r="CK68" s="11">
        <f t="shared" ca="1" si="46"/>
        <v>69</v>
      </c>
      <c r="CM68" s="3">
        <v>68</v>
      </c>
      <c r="CN68" s="3">
        <v>6</v>
      </c>
      <c r="CO68" s="3">
        <v>7</v>
      </c>
    </row>
    <row r="69" spans="52:93" ht="18.75" x14ac:dyDescent="0.25">
      <c r="AZ69" s="3"/>
      <c r="BJ69" s="3"/>
      <c r="BT69" s="10"/>
      <c r="BU69" s="11"/>
      <c r="BV69" s="11"/>
      <c r="BW69" s="3"/>
      <c r="BX69" s="3"/>
      <c r="BY69" s="3"/>
      <c r="BZ69" s="3"/>
      <c r="CB69" s="10"/>
      <c r="CC69" s="11"/>
      <c r="CE69" s="3"/>
      <c r="CJ69" s="10">
        <f t="shared" ca="1" si="45"/>
        <v>0.43767160817476747</v>
      </c>
      <c r="CK69" s="11">
        <f t="shared" ca="1" si="46"/>
        <v>57</v>
      </c>
      <c r="CM69" s="3">
        <v>69</v>
      </c>
      <c r="CN69" s="3">
        <v>6</v>
      </c>
      <c r="CO69" s="3">
        <v>8</v>
      </c>
    </row>
    <row r="70" spans="52:93" ht="18.75" x14ac:dyDescent="0.25">
      <c r="AZ70" s="3"/>
      <c r="BJ70" s="3"/>
      <c r="BT70" s="10"/>
      <c r="BU70" s="11"/>
      <c r="BV70" s="11"/>
      <c r="BW70" s="3"/>
      <c r="BX70" s="3"/>
      <c r="BY70" s="3"/>
      <c r="BZ70" s="3"/>
      <c r="CB70" s="10"/>
      <c r="CC70" s="11"/>
      <c r="CE70" s="3"/>
      <c r="CJ70" s="10">
        <f t="shared" ca="1" si="45"/>
        <v>3.8952725808586774E-2</v>
      </c>
      <c r="CK70" s="11">
        <f t="shared" ca="1" si="46"/>
        <v>94</v>
      </c>
      <c r="CM70" s="3">
        <v>70</v>
      </c>
      <c r="CN70" s="3">
        <v>6</v>
      </c>
      <c r="CO70" s="3">
        <v>9</v>
      </c>
    </row>
    <row r="71" spans="52:93" ht="18.75" x14ac:dyDescent="0.25">
      <c r="AZ71" s="3"/>
      <c r="BJ71" s="3"/>
      <c r="BT71" s="10"/>
      <c r="BU71" s="11"/>
      <c r="BV71" s="11"/>
      <c r="BW71" s="3"/>
      <c r="BX71" s="3"/>
      <c r="BY71" s="3"/>
      <c r="BZ71" s="3"/>
      <c r="CB71" s="10"/>
      <c r="CC71" s="11"/>
      <c r="CE71" s="3"/>
      <c r="CJ71" s="10">
        <f t="shared" ca="1" si="45"/>
        <v>0.69546812184917273</v>
      </c>
      <c r="CK71" s="11">
        <f t="shared" ca="1" si="46"/>
        <v>30</v>
      </c>
      <c r="CM71" s="3">
        <v>71</v>
      </c>
      <c r="CN71" s="3">
        <v>7</v>
      </c>
      <c r="CO71" s="3">
        <v>0</v>
      </c>
    </row>
    <row r="72" spans="52:93" ht="18.75" x14ac:dyDescent="0.25">
      <c r="AZ72" s="3"/>
      <c r="BJ72" s="3"/>
      <c r="BT72" s="10"/>
      <c r="BU72" s="11"/>
      <c r="BV72" s="11"/>
      <c r="BW72" s="3"/>
      <c r="BX72" s="3"/>
      <c r="BY72" s="3"/>
      <c r="BZ72" s="3"/>
      <c r="CB72" s="10"/>
      <c r="CC72" s="11"/>
      <c r="CE72" s="3"/>
      <c r="CJ72" s="10">
        <f t="shared" ca="1" si="45"/>
        <v>0.98363656339840755</v>
      </c>
      <c r="CK72" s="11">
        <f t="shared" ca="1" si="46"/>
        <v>2</v>
      </c>
      <c r="CM72" s="3">
        <v>72</v>
      </c>
      <c r="CN72" s="3">
        <v>7</v>
      </c>
      <c r="CO72" s="3">
        <v>1</v>
      </c>
    </row>
    <row r="73" spans="52:93" ht="18.75" x14ac:dyDescent="0.25">
      <c r="AZ73" s="3"/>
      <c r="BJ73" s="3"/>
      <c r="BT73" s="10"/>
      <c r="BU73" s="11"/>
      <c r="BV73" s="11"/>
      <c r="BW73" s="3"/>
      <c r="BX73" s="3"/>
      <c r="BY73" s="3"/>
      <c r="BZ73" s="3"/>
      <c r="CB73" s="10"/>
      <c r="CC73" s="11"/>
      <c r="CE73" s="3"/>
      <c r="CJ73" s="10">
        <f t="shared" ca="1" si="45"/>
        <v>0.49649696439141333</v>
      </c>
      <c r="CK73" s="11">
        <f t="shared" ca="1" si="46"/>
        <v>52</v>
      </c>
      <c r="CM73" s="3">
        <v>73</v>
      </c>
      <c r="CN73" s="3">
        <v>7</v>
      </c>
      <c r="CO73" s="3">
        <v>2</v>
      </c>
    </row>
    <row r="74" spans="52:93" ht="18.75" x14ac:dyDescent="0.25">
      <c r="AZ74" s="3"/>
      <c r="BJ74" s="3"/>
      <c r="BT74" s="10"/>
      <c r="BU74" s="11"/>
      <c r="BV74" s="11"/>
      <c r="BW74" s="3"/>
      <c r="BX74" s="3"/>
      <c r="BY74" s="3"/>
      <c r="BZ74" s="3"/>
      <c r="CB74" s="10"/>
      <c r="CC74" s="11"/>
      <c r="CE74" s="3"/>
      <c r="CJ74" s="10">
        <f t="shared" ca="1" si="45"/>
        <v>0.7822013386423281</v>
      </c>
      <c r="CK74" s="11">
        <f t="shared" ca="1" si="46"/>
        <v>18</v>
      </c>
      <c r="CM74" s="3">
        <v>74</v>
      </c>
      <c r="CN74" s="3">
        <v>7</v>
      </c>
      <c r="CO74" s="3">
        <v>3</v>
      </c>
    </row>
    <row r="75" spans="52:93" ht="18.75" x14ac:dyDescent="0.25">
      <c r="AZ75" s="3"/>
      <c r="BJ75" s="3"/>
      <c r="BT75" s="10"/>
      <c r="BU75" s="11"/>
      <c r="BV75" s="11"/>
      <c r="BW75" s="3"/>
      <c r="BX75" s="3"/>
      <c r="BY75" s="3"/>
      <c r="BZ75" s="3"/>
      <c r="CB75" s="10"/>
      <c r="CC75" s="11"/>
      <c r="CE75" s="3"/>
      <c r="CJ75" s="10">
        <f t="shared" ca="1" si="45"/>
        <v>0.70806978998539938</v>
      </c>
      <c r="CK75" s="11">
        <f t="shared" ca="1" si="46"/>
        <v>29</v>
      </c>
      <c r="CM75" s="3">
        <v>75</v>
      </c>
      <c r="CN75" s="3">
        <v>7</v>
      </c>
      <c r="CO75" s="3">
        <v>4</v>
      </c>
    </row>
    <row r="76" spans="52:93" ht="18.75" x14ac:dyDescent="0.25">
      <c r="AZ76" s="3"/>
      <c r="BJ76" s="3"/>
      <c r="BT76" s="10"/>
      <c r="BU76" s="11"/>
      <c r="BV76" s="11"/>
      <c r="BW76" s="3"/>
      <c r="BX76" s="3"/>
      <c r="BY76" s="3"/>
      <c r="BZ76" s="3"/>
      <c r="CB76" s="10"/>
      <c r="CC76" s="11"/>
      <c r="CE76" s="3"/>
      <c r="CJ76" s="10">
        <f t="shared" ca="1" si="45"/>
        <v>0.96472348023191756</v>
      </c>
      <c r="CK76" s="11">
        <f t="shared" ca="1" si="46"/>
        <v>4</v>
      </c>
      <c r="CM76" s="3">
        <v>76</v>
      </c>
      <c r="CN76" s="3">
        <v>7</v>
      </c>
      <c r="CO76" s="3">
        <v>5</v>
      </c>
    </row>
    <row r="77" spans="52:93" ht="18.75" x14ac:dyDescent="0.25">
      <c r="AZ77" s="3"/>
      <c r="BJ77" s="3"/>
      <c r="BT77" s="10"/>
      <c r="BU77" s="11"/>
      <c r="BV77" s="11"/>
      <c r="BW77" s="3"/>
      <c r="BX77" s="3"/>
      <c r="BY77" s="3"/>
      <c r="BZ77" s="3"/>
      <c r="CB77" s="10"/>
      <c r="CC77" s="11"/>
      <c r="CE77" s="3"/>
      <c r="CJ77" s="10">
        <f t="shared" ca="1" si="45"/>
        <v>0.2469394459163895</v>
      </c>
      <c r="CK77" s="11">
        <f t="shared" ca="1" si="46"/>
        <v>73</v>
      </c>
      <c r="CM77" s="3">
        <v>77</v>
      </c>
      <c r="CN77" s="3">
        <v>7</v>
      </c>
      <c r="CO77" s="3">
        <v>6</v>
      </c>
    </row>
    <row r="78" spans="52:93" ht="18.75" x14ac:dyDescent="0.25">
      <c r="AZ78" s="3"/>
      <c r="BJ78" s="3"/>
      <c r="BT78" s="10"/>
      <c r="BU78" s="11"/>
      <c r="BV78" s="11"/>
      <c r="BW78" s="3"/>
      <c r="BX78" s="3"/>
      <c r="BY78" s="3"/>
      <c r="BZ78" s="3"/>
      <c r="CB78" s="10"/>
      <c r="CC78" s="11"/>
      <c r="CE78" s="3"/>
      <c r="CJ78" s="10">
        <f t="shared" ca="1" si="45"/>
        <v>0.77659817086242622</v>
      </c>
      <c r="CK78" s="11">
        <f t="shared" ca="1" si="46"/>
        <v>20</v>
      </c>
      <c r="CM78" s="3">
        <v>78</v>
      </c>
      <c r="CN78" s="3">
        <v>7</v>
      </c>
      <c r="CO78" s="3">
        <v>7</v>
      </c>
    </row>
    <row r="79" spans="52:93" ht="18.75" x14ac:dyDescent="0.25">
      <c r="AZ79" s="3"/>
      <c r="BJ79" s="3"/>
      <c r="BT79" s="10"/>
      <c r="BU79" s="11"/>
      <c r="BV79" s="11"/>
      <c r="BW79" s="3"/>
      <c r="BX79" s="3"/>
      <c r="BY79" s="3"/>
      <c r="BZ79" s="3"/>
      <c r="CB79" s="10"/>
      <c r="CC79" s="11"/>
      <c r="CE79" s="3"/>
      <c r="CJ79" s="10">
        <f t="shared" ca="1" si="45"/>
        <v>0.90734144504856196</v>
      </c>
      <c r="CK79" s="11">
        <f t="shared" ca="1" si="46"/>
        <v>9</v>
      </c>
      <c r="CM79" s="3">
        <v>79</v>
      </c>
      <c r="CN79" s="3">
        <v>7</v>
      </c>
      <c r="CO79" s="3">
        <v>8</v>
      </c>
    </row>
    <row r="80" spans="52:93" ht="18.75" x14ac:dyDescent="0.25">
      <c r="AZ80" s="3"/>
      <c r="BJ80" s="3"/>
      <c r="BT80" s="10"/>
      <c r="BU80" s="11"/>
      <c r="BV80" s="11"/>
      <c r="BW80" s="3"/>
      <c r="BX80" s="3"/>
      <c r="BY80" s="3"/>
      <c r="BZ80" s="3"/>
      <c r="CB80" s="10"/>
      <c r="CC80" s="11"/>
      <c r="CE80" s="3"/>
      <c r="CJ80" s="10">
        <f t="shared" ca="1" si="45"/>
        <v>0.29685675140450984</v>
      </c>
      <c r="CK80" s="11">
        <f t="shared" ca="1" si="46"/>
        <v>71</v>
      </c>
      <c r="CM80" s="3">
        <v>80</v>
      </c>
      <c r="CN80" s="3">
        <v>7</v>
      </c>
      <c r="CO80" s="3">
        <v>9</v>
      </c>
    </row>
    <row r="81" spans="52:93" ht="18.75" x14ac:dyDescent="0.25">
      <c r="AZ81" s="3"/>
      <c r="BJ81" s="3"/>
      <c r="BT81" s="10"/>
      <c r="BU81" s="11"/>
      <c r="BV81" s="11"/>
      <c r="BW81" s="3"/>
      <c r="BX81" s="3"/>
      <c r="BY81" s="3"/>
      <c r="BZ81" s="3"/>
      <c r="CB81" s="10"/>
      <c r="CC81" s="11"/>
      <c r="CE81" s="3"/>
      <c r="CJ81" s="10">
        <f t="shared" ca="1" si="45"/>
        <v>9.6983479637602898E-2</v>
      </c>
      <c r="CK81" s="11">
        <f t="shared" ca="1" si="46"/>
        <v>88</v>
      </c>
      <c r="CM81" s="3">
        <v>81</v>
      </c>
      <c r="CN81" s="3">
        <v>8</v>
      </c>
      <c r="CO81" s="3">
        <v>0</v>
      </c>
    </row>
    <row r="82" spans="52:93" ht="18.75" x14ac:dyDescent="0.25">
      <c r="AZ82" s="3"/>
      <c r="BJ82" s="3"/>
      <c r="BT82" s="10"/>
      <c r="BU82" s="11"/>
      <c r="BV82" s="11"/>
      <c r="BW82" s="3"/>
      <c r="BX82" s="3"/>
      <c r="BY82" s="3"/>
      <c r="BZ82" s="3"/>
      <c r="CB82" s="10"/>
      <c r="CC82" s="11"/>
      <c r="CE82" s="3"/>
      <c r="CJ82" s="10">
        <f t="shared" ca="1" si="45"/>
        <v>0.35309589504070993</v>
      </c>
      <c r="CK82" s="11">
        <f t="shared" ca="1" si="46"/>
        <v>65</v>
      </c>
      <c r="CM82" s="3">
        <v>82</v>
      </c>
      <c r="CN82" s="3">
        <v>8</v>
      </c>
      <c r="CO82" s="3">
        <v>1</v>
      </c>
    </row>
    <row r="83" spans="52:93" ht="18.75" x14ac:dyDescent="0.25">
      <c r="AZ83" s="3"/>
      <c r="BJ83" s="3"/>
      <c r="BT83" s="10"/>
      <c r="BU83" s="11"/>
      <c r="BV83" s="11"/>
      <c r="BW83" s="3"/>
      <c r="BX83" s="3"/>
      <c r="BY83" s="3"/>
      <c r="BZ83" s="3"/>
      <c r="CB83" s="10"/>
      <c r="CC83" s="11"/>
      <c r="CE83" s="3"/>
      <c r="CJ83" s="10">
        <f t="shared" ca="1" si="45"/>
        <v>9.8925792759360864E-2</v>
      </c>
      <c r="CK83" s="11">
        <f t="shared" ca="1" si="46"/>
        <v>87</v>
      </c>
      <c r="CM83" s="3">
        <v>83</v>
      </c>
      <c r="CN83" s="3">
        <v>8</v>
      </c>
      <c r="CO83" s="3">
        <v>2</v>
      </c>
    </row>
    <row r="84" spans="52:93" ht="18.75" x14ac:dyDescent="0.25">
      <c r="AZ84" s="3"/>
      <c r="BJ84" s="3"/>
      <c r="BT84" s="10"/>
      <c r="BU84" s="11"/>
      <c r="BV84" s="11"/>
      <c r="BW84" s="3"/>
      <c r="BX84" s="3"/>
      <c r="BY84" s="3"/>
      <c r="BZ84" s="3"/>
      <c r="CB84" s="10"/>
      <c r="CC84" s="11"/>
      <c r="CE84" s="3"/>
      <c r="CJ84" s="10">
        <f t="shared" ca="1" si="45"/>
        <v>0.72765669408809219</v>
      </c>
      <c r="CK84" s="11">
        <f t="shared" ca="1" si="46"/>
        <v>25</v>
      </c>
      <c r="CM84" s="3">
        <v>84</v>
      </c>
      <c r="CN84" s="3">
        <v>8</v>
      </c>
      <c r="CO84" s="3">
        <v>3</v>
      </c>
    </row>
    <row r="85" spans="52:93" ht="18.75" x14ac:dyDescent="0.25">
      <c r="AZ85" s="3"/>
      <c r="BJ85" s="3"/>
      <c r="BT85" s="10"/>
      <c r="BU85" s="11"/>
      <c r="BV85" s="11"/>
      <c r="BW85" s="3"/>
      <c r="BX85" s="3"/>
      <c r="BY85" s="3"/>
      <c r="BZ85" s="3"/>
      <c r="CB85" s="10"/>
      <c r="CC85" s="11"/>
      <c r="CE85" s="3"/>
      <c r="CJ85" s="10">
        <f t="shared" ca="1" si="45"/>
        <v>0.54614607736329668</v>
      </c>
      <c r="CK85" s="11">
        <f t="shared" ca="1" si="46"/>
        <v>45</v>
      </c>
      <c r="CM85" s="3">
        <v>85</v>
      </c>
      <c r="CN85" s="3">
        <v>8</v>
      </c>
      <c r="CO85" s="3">
        <v>4</v>
      </c>
    </row>
    <row r="86" spans="52:93" ht="18.75" x14ac:dyDescent="0.25">
      <c r="AZ86" s="3"/>
      <c r="BJ86" s="3"/>
      <c r="BT86" s="10"/>
      <c r="BU86" s="11"/>
      <c r="BV86" s="11"/>
      <c r="BW86" s="3"/>
      <c r="BX86" s="3"/>
      <c r="BY86" s="3"/>
      <c r="BZ86" s="3"/>
      <c r="CB86" s="10"/>
      <c r="CC86" s="11"/>
      <c r="CE86" s="3"/>
      <c r="CJ86" s="10">
        <f t="shared" ca="1" si="45"/>
        <v>0.19001303908604361</v>
      </c>
      <c r="CK86" s="11">
        <f t="shared" ca="1" si="46"/>
        <v>77</v>
      </c>
      <c r="CM86" s="3">
        <v>86</v>
      </c>
      <c r="CN86" s="3">
        <v>8</v>
      </c>
      <c r="CO86" s="3">
        <v>5</v>
      </c>
    </row>
    <row r="87" spans="52:93" ht="18.75" x14ac:dyDescent="0.25">
      <c r="AZ87" s="3"/>
      <c r="BJ87" s="3"/>
      <c r="BT87" s="10"/>
      <c r="BU87" s="11"/>
      <c r="BV87" s="11"/>
      <c r="BW87" s="3"/>
      <c r="BX87" s="3"/>
      <c r="BY87" s="3"/>
      <c r="BZ87" s="3"/>
      <c r="CB87" s="10"/>
      <c r="CC87" s="11"/>
      <c r="CE87" s="3"/>
      <c r="CJ87" s="10">
        <f t="shared" ca="1" si="45"/>
        <v>0.51148227369910193</v>
      </c>
      <c r="CK87" s="11">
        <f t="shared" ca="1" si="46"/>
        <v>50</v>
      </c>
      <c r="CM87" s="3">
        <v>87</v>
      </c>
      <c r="CN87" s="3">
        <v>8</v>
      </c>
      <c r="CO87" s="3">
        <v>6</v>
      </c>
    </row>
    <row r="88" spans="52:93" ht="18.75" x14ac:dyDescent="0.25">
      <c r="AZ88" s="3"/>
      <c r="BJ88" s="3"/>
      <c r="BT88" s="10"/>
      <c r="BU88" s="11"/>
      <c r="BV88" s="11"/>
      <c r="BW88" s="3"/>
      <c r="BX88" s="3"/>
      <c r="BY88" s="3"/>
      <c r="BZ88" s="3"/>
      <c r="CB88" s="10"/>
      <c r="CC88" s="11"/>
      <c r="CE88" s="3"/>
      <c r="CJ88" s="10">
        <f t="shared" ca="1" si="45"/>
        <v>0.39338992072570733</v>
      </c>
      <c r="CK88" s="11">
        <f t="shared" ca="1" si="46"/>
        <v>61</v>
      </c>
      <c r="CM88" s="3">
        <v>88</v>
      </c>
      <c r="CN88" s="3">
        <v>8</v>
      </c>
      <c r="CO88" s="3">
        <v>7</v>
      </c>
    </row>
    <row r="89" spans="52:93" ht="18.75" x14ac:dyDescent="0.25">
      <c r="AZ89" s="3"/>
      <c r="BJ89" s="3"/>
      <c r="BT89" s="10"/>
      <c r="BU89" s="11"/>
      <c r="BV89" s="11"/>
      <c r="BW89" s="3"/>
      <c r="BX89" s="3"/>
      <c r="BY89" s="3"/>
      <c r="BZ89" s="3"/>
      <c r="CB89" s="10"/>
      <c r="CC89" s="11"/>
      <c r="CE89" s="3"/>
      <c r="CJ89" s="10">
        <f t="shared" ca="1" si="45"/>
        <v>0.63852579701768941</v>
      </c>
      <c r="CK89" s="11">
        <f t="shared" ca="1" si="46"/>
        <v>37</v>
      </c>
      <c r="CM89" s="3">
        <v>89</v>
      </c>
      <c r="CN89" s="3">
        <v>8</v>
      </c>
      <c r="CO89" s="3">
        <v>8</v>
      </c>
    </row>
    <row r="90" spans="52:93" ht="18.75" x14ac:dyDescent="0.25">
      <c r="AZ90" s="3"/>
      <c r="BJ90" s="3"/>
      <c r="BT90" s="10"/>
      <c r="BU90" s="11"/>
      <c r="BV90" s="11"/>
      <c r="BW90" s="3"/>
      <c r="BX90" s="3"/>
      <c r="BY90" s="3"/>
      <c r="BZ90" s="3"/>
      <c r="CB90" s="10"/>
      <c r="CC90" s="11"/>
      <c r="CE90" s="3"/>
      <c r="CJ90" s="10">
        <f t="shared" ca="1" si="45"/>
        <v>0.78776727938733992</v>
      </c>
      <c r="CK90" s="11">
        <f t="shared" ca="1" si="46"/>
        <v>17</v>
      </c>
      <c r="CM90" s="3">
        <v>90</v>
      </c>
      <c r="CN90" s="3">
        <v>8</v>
      </c>
      <c r="CO90" s="3">
        <v>9</v>
      </c>
    </row>
    <row r="91" spans="52:93" ht="18.75" x14ac:dyDescent="0.25">
      <c r="AZ91" s="3"/>
      <c r="BJ91" s="3"/>
      <c r="BT91" s="10"/>
      <c r="BU91" s="11"/>
      <c r="BV91" s="11"/>
      <c r="BW91" s="3"/>
      <c r="BX91" s="3"/>
      <c r="BY91" s="3"/>
      <c r="BZ91" s="3"/>
      <c r="CB91" s="10"/>
      <c r="CC91" s="11"/>
      <c r="CE91" s="3"/>
      <c r="CJ91" s="10">
        <f t="shared" ca="1" si="45"/>
        <v>0.45697785374480016</v>
      </c>
      <c r="CK91" s="11">
        <f t="shared" ca="1" si="46"/>
        <v>54</v>
      </c>
      <c r="CM91" s="3">
        <v>91</v>
      </c>
      <c r="CN91" s="3">
        <v>9</v>
      </c>
      <c r="CO91" s="3">
        <v>0</v>
      </c>
    </row>
    <row r="92" spans="52:93" ht="18.75" x14ac:dyDescent="0.25">
      <c r="AZ92" s="3"/>
      <c r="BJ92" s="3"/>
      <c r="BT92" s="10"/>
      <c r="BU92" s="11"/>
      <c r="BV92" s="11"/>
      <c r="BW92" s="3"/>
      <c r="BX92" s="3"/>
      <c r="BY92" s="3"/>
      <c r="BZ92" s="3"/>
      <c r="CB92" s="10"/>
      <c r="CC92" s="11"/>
      <c r="CE92" s="3"/>
      <c r="CJ92" s="10">
        <f t="shared" ca="1" si="45"/>
        <v>0.91832436873685874</v>
      </c>
      <c r="CK92" s="11">
        <f t="shared" ca="1" si="46"/>
        <v>7</v>
      </c>
      <c r="CM92" s="3">
        <v>92</v>
      </c>
      <c r="CN92" s="3">
        <v>9</v>
      </c>
      <c r="CO92" s="3">
        <v>1</v>
      </c>
    </row>
    <row r="93" spans="52:93" ht="18.75" x14ac:dyDescent="0.25">
      <c r="AZ93" s="3"/>
      <c r="BJ93" s="3"/>
      <c r="BT93" s="10"/>
      <c r="BU93" s="11"/>
      <c r="BV93" s="11"/>
      <c r="BW93" s="3"/>
      <c r="BX93" s="3"/>
      <c r="BY93" s="3"/>
      <c r="BZ93" s="3"/>
      <c r="CB93" s="10"/>
      <c r="CC93" s="11"/>
      <c r="CE93" s="3"/>
      <c r="CJ93" s="10">
        <f t="shared" ca="1" si="45"/>
        <v>0.38786765080885732</v>
      </c>
      <c r="CK93" s="11">
        <f t="shared" ca="1" si="46"/>
        <v>63</v>
      </c>
      <c r="CM93" s="3">
        <v>93</v>
      </c>
      <c r="CN93" s="3">
        <v>9</v>
      </c>
      <c r="CO93" s="3">
        <v>2</v>
      </c>
    </row>
    <row r="94" spans="52:93" ht="18.75" x14ac:dyDescent="0.25">
      <c r="AZ94" s="3"/>
      <c r="BJ94" s="3"/>
      <c r="BT94" s="10"/>
      <c r="BU94" s="11"/>
      <c r="BV94" s="11"/>
      <c r="BW94" s="3"/>
      <c r="BX94" s="3"/>
      <c r="BY94" s="3"/>
      <c r="BZ94" s="3"/>
      <c r="CB94" s="10"/>
      <c r="CC94" s="11"/>
      <c r="CE94" s="3"/>
      <c r="CJ94" s="10">
        <f t="shared" ca="1" si="45"/>
        <v>0.24636935179269737</v>
      </c>
      <c r="CK94" s="11">
        <f t="shared" ca="1" si="46"/>
        <v>75</v>
      </c>
      <c r="CM94" s="3">
        <v>94</v>
      </c>
      <c r="CN94" s="3">
        <v>9</v>
      </c>
      <c r="CO94" s="3">
        <v>3</v>
      </c>
    </row>
    <row r="95" spans="52:93" ht="18.75" x14ac:dyDescent="0.25">
      <c r="AZ95" s="3"/>
      <c r="BJ95" s="3"/>
      <c r="BT95" s="10"/>
      <c r="BU95" s="11"/>
      <c r="BV95" s="11"/>
      <c r="BW95" s="3"/>
      <c r="BX95" s="3"/>
      <c r="BY95" s="3"/>
      <c r="BZ95" s="3"/>
      <c r="CB95" s="10"/>
      <c r="CC95" s="11"/>
      <c r="CE95" s="3"/>
      <c r="CJ95" s="10">
        <f t="shared" ca="1" si="45"/>
        <v>0.72242524632764493</v>
      </c>
      <c r="CK95" s="11">
        <f t="shared" ca="1" si="46"/>
        <v>27</v>
      </c>
      <c r="CM95" s="3">
        <v>95</v>
      </c>
      <c r="CN95" s="3">
        <v>9</v>
      </c>
      <c r="CO95" s="3">
        <v>4</v>
      </c>
    </row>
    <row r="96" spans="52:93" ht="18.75" x14ac:dyDescent="0.25">
      <c r="AZ96" s="3"/>
      <c r="BJ96" s="3"/>
      <c r="BT96" s="10"/>
      <c r="BU96" s="11"/>
      <c r="BV96" s="11"/>
      <c r="BW96" s="3"/>
      <c r="BX96" s="3"/>
      <c r="BY96" s="3"/>
      <c r="BZ96" s="3"/>
      <c r="CB96" s="10"/>
      <c r="CC96" s="11"/>
      <c r="CE96" s="3"/>
      <c r="CJ96" s="10">
        <f t="shared" ca="1" si="45"/>
        <v>0.62703503389136128</v>
      </c>
      <c r="CK96" s="11">
        <f t="shared" ca="1" si="46"/>
        <v>38</v>
      </c>
      <c r="CM96" s="3">
        <v>96</v>
      </c>
      <c r="CN96" s="3">
        <v>9</v>
      </c>
      <c r="CO96" s="3">
        <v>5</v>
      </c>
    </row>
    <row r="97" spans="52:93" ht="18.75" x14ac:dyDescent="0.25">
      <c r="AZ97" s="3"/>
      <c r="BJ97" s="3"/>
      <c r="BT97" s="10"/>
      <c r="BU97" s="11"/>
      <c r="BV97" s="11"/>
      <c r="BW97" s="3"/>
      <c r="BX97" s="3"/>
      <c r="BY97" s="3"/>
      <c r="BZ97" s="3"/>
      <c r="CB97" s="10"/>
      <c r="CC97" s="11"/>
      <c r="CE97" s="3"/>
      <c r="CJ97" s="10">
        <f t="shared" ca="1" si="45"/>
        <v>2.3848809240517799E-2</v>
      </c>
      <c r="CK97" s="11">
        <f t="shared" ca="1" si="46"/>
        <v>97</v>
      </c>
      <c r="CM97" s="3">
        <v>97</v>
      </c>
      <c r="CN97" s="3">
        <v>9</v>
      </c>
      <c r="CO97" s="3">
        <v>6</v>
      </c>
    </row>
    <row r="98" spans="52:93" ht="18.75" x14ac:dyDescent="0.25">
      <c r="AZ98" s="3"/>
      <c r="BJ98" s="3"/>
      <c r="BT98" s="10"/>
      <c r="BU98" s="11"/>
      <c r="BV98" s="11"/>
      <c r="BW98" s="3"/>
      <c r="BX98" s="3"/>
      <c r="BY98" s="3"/>
      <c r="BZ98" s="3"/>
      <c r="CB98" s="10"/>
      <c r="CC98" s="11"/>
      <c r="CE98" s="3"/>
      <c r="CJ98" s="10">
        <f t="shared" ca="1" si="45"/>
        <v>0.64191320733613566</v>
      </c>
      <c r="CK98" s="11">
        <f t="shared" ca="1" si="46"/>
        <v>35</v>
      </c>
      <c r="CM98" s="3">
        <v>98</v>
      </c>
      <c r="CN98" s="3">
        <v>9</v>
      </c>
      <c r="CO98" s="3">
        <v>7</v>
      </c>
    </row>
    <row r="99" spans="52:93" ht="18.75" x14ac:dyDescent="0.25">
      <c r="AZ99" s="3"/>
      <c r="BJ99" s="3"/>
      <c r="BT99" s="10"/>
      <c r="BU99" s="11"/>
      <c r="BV99" s="11"/>
      <c r="BW99" s="3"/>
      <c r="BX99" s="3"/>
      <c r="BY99" s="3"/>
      <c r="BZ99" s="3"/>
      <c r="CB99" s="10"/>
      <c r="CC99" s="11"/>
      <c r="CE99" s="3"/>
      <c r="CJ99" s="10">
        <f t="shared" ca="1" si="45"/>
        <v>0.17013547219087954</v>
      </c>
      <c r="CK99" s="11">
        <f t="shared" ca="1" si="46"/>
        <v>80</v>
      </c>
      <c r="CM99" s="3">
        <v>99</v>
      </c>
      <c r="CN99" s="3">
        <v>9</v>
      </c>
      <c r="CO99" s="3">
        <v>8</v>
      </c>
    </row>
    <row r="100" spans="52:93" ht="18.75" x14ac:dyDescent="0.25">
      <c r="AZ100" s="3"/>
      <c r="BJ100" s="3"/>
      <c r="BT100" s="10"/>
      <c r="BU100" s="11"/>
      <c r="BV100" s="11"/>
      <c r="BW100" s="3"/>
      <c r="BZ100" s="3"/>
      <c r="CB100" s="10"/>
      <c r="CC100" s="11"/>
      <c r="CE100" s="3"/>
      <c r="CJ100" s="10">
        <f t="shared" ca="1" si="45"/>
        <v>0.75299912393908164</v>
      </c>
      <c r="CK100" s="11">
        <f t="shared" ca="1" si="46"/>
        <v>23</v>
      </c>
      <c r="CM100" s="3">
        <v>100</v>
      </c>
      <c r="CN100" s="3">
        <v>9</v>
      </c>
      <c r="CO100" s="3">
        <v>9</v>
      </c>
    </row>
  </sheetData>
  <sheetProtection algorithmName="SHA-512" hashValue="syjjI+crkF5GpLeBCBqhsKeLnJgxyawmm6I+7UsHtmAdNJlgxtqM2k0VbxDyxgN8UsorxZ8J2XUMX4Ee4bXxUQ==" saltValue="mdmHPBXPNmq/mxc69bsilg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4" priority="125">
      <formula>AND($AW1=0,$AX1=0)</formula>
    </cfRule>
  </conditionalFormatting>
  <conditionalFormatting sqref="I8">
    <cfRule type="expression" dxfId="123" priority="124">
      <formula>AND($AW1=0,$AX1=0)</formula>
    </cfRule>
  </conditionalFormatting>
  <conditionalFormatting sqref="P8">
    <cfRule type="expression" dxfId="122" priority="123">
      <formula>AND($AW1=0,$AX1=0)</formula>
    </cfRule>
  </conditionalFormatting>
  <conditionalFormatting sqref="B15">
    <cfRule type="expression" dxfId="121" priority="122">
      <formula>AND($AW8=0,$AX8=0)</formula>
    </cfRule>
  </conditionalFormatting>
  <conditionalFormatting sqref="I15">
    <cfRule type="expression" dxfId="120" priority="121">
      <formula>AND($AW8=0,$AX8=0)</formula>
    </cfRule>
  </conditionalFormatting>
  <conditionalFormatting sqref="P15">
    <cfRule type="expression" dxfId="119" priority="120">
      <formula>AND($AW8=0,$AX8=0)</formula>
    </cfRule>
  </conditionalFormatting>
  <conditionalFormatting sqref="B22">
    <cfRule type="expression" dxfId="118" priority="119">
      <formula>AND($AW15=0,$AX15=0)</formula>
    </cfRule>
  </conditionalFormatting>
  <conditionalFormatting sqref="I22">
    <cfRule type="expression" dxfId="117" priority="118">
      <formula>AND($AW15=0,$AX15=0)</formula>
    </cfRule>
  </conditionalFormatting>
  <conditionalFormatting sqref="P22">
    <cfRule type="expression" dxfId="116" priority="117">
      <formula>AND($AW15=0,$AX15=0)</formula>
    </cfRule>
  </conditionalFormatting>
  <conditionalFormatting sqref="B29">
    <cfRule type="expression" dxfId="115" priority="116">
      <formula>AND($AW22=0,$AX22=0)</formula>
    </cfRule>
  </conditionalFormatting>
  <conditionalFormatting sqref="I29">
    <cfRule type="expression" dxfId="114" priority="115">
      <formula>AND($AW22=0,$AX22=0)</formula>
    </cfRule>
  </conditionalFormatting>
  <conditionalFormatting sqref="P29">
    <cfRule type="expression" dxfId="113" priority="114">
      <formula>AND($AW22=0,$AX22=0)</formula>
    </cfRule>
  </conditionalFormatting>
  <conditionalFormatting sqref="B39">
    <cfRule type="expression" dxfId="112" priority="113">
      <formula>AND($AW1=0,$AX1=0)</formula>
    </cfRule>
  </conditionalFormatting>
  <conditionalFormatting sqref="I39">
    <cfRule type="expression" dxfId="111" priority="112">
      <formula>AND($AW2=0,$AX2=0)</formula>
    </cfRule>
  </conditionalFormatting>
  <conditionalFormatting sqref="P39">
    <cfRule type="expression" dxfId="110" priority="111">
      <formula>AND($AW3=0,$AX3=0)</formula>
    </cfRule>
  </conditionalFormatting>
  <conditionalFormatting sqref="B46">
    <cfRule type="expression" dxfId="109" priority="110">
      <formula>AND($AW4=0,$AX4=0)</formula>
    </cfRule>
  </conditionalFormatting>
  <conditionalFormatting sqref="I46">
    <cfRule type="expression" dxfId="108" priority="109">
      <formula>AND($AW5=0,$AX5=0)</formula>
    </cfRule>
  </conditionalFormatting>
  <conditionalFormatting sqref="P46">
    <cfRule type="expression" dxfId="107" priority="108">
      <formula>AND($AW6=0,$AX6=0)</formula>
    </cfRule>
  </conditionalFormatting>
  <conditionalFormatting sqref="B53">
    <cfRule type="expression" dxfId="106" priority="107">
      <formula>AND($AW7=0,$AX7=0)</formula>
    </cfRule>
  </conditionalFormatting>
  <conditionalFormatting sqref="I53">
    <cfRule type="expression" dxfId="105" priority="106">
      <formula>AND($AW8=0,$AX8=0)</formula>
    </cfRule>
  </conditionalFormatting>
  <conditionalFormatting sqref="P53">
    <cfRule type="expression" dxfId="104" priority="105">
      <formula>AND($AW9=0,$AX9=0)</formula>
    </cfRule>
  </conditionalFormatting>
  <conditionalFormatting sqref="B60">
    <cfRule type="expression" dxfId="103" priority="104">
      <formula>AND($AW10=0,$AX10=0)</formula>
    </cfRule>
  </conditionalFormatting>
  <conditionalFormatting sqref="I60">
    <cfRule type="expression" dxfId="102" priority="103">
      <formula>AND($AW11=0,$AX11=0)</formula>
    </cfRule>
  </conditionalFormatting>
  <conditionalFormatting sqref="P60">
    <cfRule type="expression" dxfId="101" priority="102">
      <formula>AND($AW12=0,$AX12=0)</formula>
    </cfRule>
  </conditionalFormatting>
  <conditionalFormatting sqref="AG15:AG26">
    <cfRule type="expression" dxfId="100" priority="101">
      <formula>$AG15="NO"</formula>
    </cfRule>
  </conditionalFormatting>
  <conditionalFormatting sqref="F7">
    <cfRule type="expression" dxfId="99" priority="100">
      <formula>F7=0</formula>
    </cfRule>
  </conditionalFormatting>
  <conditionalFormatting sqref="E7">
    <cfRule type="expression" dxfId="98" priority="99">
      <formula>F7=0</formula>
    </cfRule>
  </conditionalFormatting>
  <conditionalFormatting sqref="M60">
    <cfRule type="expression" dxfId="97" priority="10">
      <formula>M60=0</formula>
    </cfRule>
  </conditionalFormatting>
  <conditionalFormatting sqref="L60">
    <cfRule type="expression" dxfId="96" priority="9">
      <formula>M60=0</formula>
    </cfRule>
  </conditionalFormatting>
  <conditionalFormatting sqref="M59">
    <cfRule type="expression" dxfId="95" priority="12">
      <formula>M59=0</formula>
    </cfRule>
  </conditionalFormatting>
  <conditionalFormatting sqref="L59">
    <cfRule type="expression" dxfId="94" priority="11">
      <formula>M59=0</formula>
    </cfRule>
  </conditionalFormatting>
  <conditionalFormatting sqref="F8">
    <cfRule type="expression" dxfId="93" priority="98">
      <formula>F8=0</formula>
    </cfRule>
  </conditionalFormatting>
  <conditionalFormatting sqref="E8">
    <cfRule type="expression" dxfId="92" priority="97">
      <formula>F8=0</formula>
    </cfRule>
  </conditionalFormatting>
  <conditionalFormatting sqref="M7">
    <cfRule type="expression" dxfId="91" priority="96">
      <formula>M7=0</formula>
    </cfRule>
  </conditionalFormatting>
  <conditionalFormatting sqref="L7">
    <cfRule type="expression" dxfId="90" priority="95">
      <formula>M7=0</formula>
    </cfRule>
  </conditionalFormatting>
  <conditionalFormatting sqref="M8">
    <cfRule type="expression" dxfId="89" priority="94">
      <formula>M8=0</formula>
    </cfRule>
  </conditionalFormatting>
  <conditionalFormatting sqref="L8">
    <cfRule type="expression" dxfId="88" priority="93">
      <formula>M8=0</formula>
    </cfRule>
  </conditionalFormatting>
  <conditionalFormatting sqref="T7">
    <cfRule type="expression" dxfId="87" priority="92">
      <formula>T7=0</formula>
    </cfRule>
  </conditionalFormatting>
  <conditionalFormatting sqref="S7">
    <cfRule type="expression" dxfId="86" priority="91">
      <formula>T7=0</formula>
    </cfRule>
  </conditionalFormatting>
  <conditionalFormatting sqref="T8">
    <cfRule type="expression" dxfId="85" priority="90">
      <formula>T8=0</formula>
    </cfRule>
  </conditionalFormatting>
  <conditionalFormatting sqref="S8">
    <cfRule type="expression" dxfId="84" priority="89">
      <formula>T8=0</formula>
    </cfRule>
  </conditionalFormatting>
  <conditionalFormatting sqref="F14">
    <cfRule type="expression" dxfId="83" priority="88">
      <formula>F14=0</formula>
    </cfRule>
  </conditionalFormatting>
  <conditionalFormatting sqref="E14">
    <cfRule type="expression" dxfId="82" priority="87">
      <formula>F14=0</formula>
    </cfRule>
  </conditionalFormatting>
  <conditionalFormatting sqref="F15">
    <cfRule type="expression" dxfId="81" priority="86">
      <formula>F15=0</formula>
    </cfRule>
  </conditionalFormatting>
  <conditionalFormatting sqref="E15">
    <cfRule type="expression" dxfId="80" priority="85">
      <formula>F15=0</formula>
    </cfRule>
  </conditionalFormatting>
  <conditionalFormatting sqref="M14">
    <cfRule type="expression" dxfId="79" priority="84">
      <formula>M14=0</formula>
    </cfRule>
  </conditionalFormatting>
  <conditionalFormatting sqref="L14">
    <cfRule type="expression" dxfId="78" priority="83">
      <formula>M14=0</formula>
    </cfRule>
  </conditionalFormatting>
  <conditionalFormatting sqref="M15">
    <cfRule type="expression" dxfId="77" priority="82">
      <formula>M15=0</formula>
    </cfRule>
  </conditionalFormatting>
  <conditionalFormatting sqref="L15">
    <cfRule type="expression" dxfId="76" priority="81">
      <formula>M15=0</formula>
    </cfRule>
  </conditionalFormatting>
  <conditionalFormatting sqref="T14">
    <cfRule type="expression" dxfId="75" priority="80">
      <formula>T14=0</formula>
    </cfRule>
  </conditionalFormatting>
  <conditionalFormatting sqref="S14">
    <cfRule type="expression" dxfId="74" priority="79">
      <formula>T14=0</formula>
    </cfRule>
  </conditionalFormatting>
  <conditionalFormatting sqref="T15">
    <cfRule type="expression" dxfId="73" priority="78">
      <formula>T15=0</formula>
    </cfRule>
  </conditionalFormatting>
  <conditionalFormatting sqref="S15">
    <cfRule type="expression" dxfId="72" priority="77">
      <formula>T15=0</formula>
    </cfRule>
  </conditionalFormatting>
  <conditionalFormatting sqref="F21">
    <cfRule type="expression" dxfId="71" priority="76">
      <formula>F21=0</formula>
    </cfRule>
  </conditionalFormatting>
  <conditionalFormatting sqref="E21">
    <cfRule type="expression" dxfId="70" priority="75">
      <formula>F21=0</formula>
    </cfRule>
  </conditionalFormatting>
  <conditionalFormatting sqref="F22">
    <cfRule type="expression" dxfId="69" priority="74">
      <formula>F22=0</formula>
    </cfRule>
  </conditionalFormatting>
  <conditionalFormatting sqref="E22">
    <cfRule type="expression" dxfId="68" priority="73">
      <formula>F22=0</formula>
    </cfRule>
  </conditionalFormatting>
  <conditionalFormatting sqref="M21">
    <cfRule type="expression" dxfId="67" priority="72">
      <formula>M21=0</formula>
    </cfRule>
  </conditionalFormatting>
  <conditionalFormatting sqref="L21">
    <cfRule type="expression" dxfId="66" priority="71">
      <formula>M21=0</formula>
    </cfRule>
  </conditionalFormatting>
  <conditionalFormatting sqref="M22">
    <cfRule type="expression" dxfId="65" priority="70">
      <formula>M22=0</formula>
    </cfRule>
  </conditionalFormatting>
  <conditionalFormatting sqref="L22">
    <cfRule type="expression" dxfId="64" priority="69">
      <formula>M22=0</formula>
    </cfRule>
  </conditionalFormatting>
  <conditionalFormatting sqref="T21">
    <cfRule type="expression" dxfId="63" priority="68">
      <formula>T21=0</formula>
    </cfRule>
  </conditionalFormatting>
  <conditionalFormatting sqref="S21">
    <cfRule type="expression" dxfId="62" priority="67">
      <formula>T21=0</formula>
    </cfRule>
  </conditionalFormatting>
  <conditionalFormatting sqref="T22">
    <cfRule type="expression" dxfId="61" priority="66">
      <formula>T22=0</formula>
    </cfRule>
  </conditionalFormatting>
  <conditionalFormatting sqref="S22">
    <cfRule type="expression" dxfId="60" priority="65">
      <formula>T22=0</formula>
    </cfRule>
  </conditionalFormatting>
  <conditionalFormatting sqref="F28">
    <cfRule type="expression" dxfId="59" priority="64">
      <formula>F28=0</formula>
    </cfRule>
  </conditionalFormatting>
  <conditionalFormatting sqref="E28">
    <cfRule type="expression" dxfId="58" priority="63">
      <formula>F28=0</formula>
    </cfRule>
  </conditionalFormatting>
  <conditionalFormatting sqref="F29">
    <cfRule type="expression" dxfId="57" priority="62">
      <formula>F29=0</formula>
    </cfRule>
  </conditionalFormatting>
  <conditionalFormatting sqref="E29">
    <cfRule type="expression" dxfId="56" priority="61">
      <formula>F29=0</formula>
    </cfRule>
  </conditionalFormatting>
  <conditionalFormatting sqref="M28">
    <cfRule type="expression" dxfId="55" priority="60">
      <formula>M28=0</formula>
    </cfRule>
  </conditionalFormatting>
  <conditionalFormatting sqref="L28">
    <cfRule type="expression" dxfId="54" priority="59">
      <formula>M28=0</formula>
    </cfRule>
  </conditionalFormatting>
  <conditionalFormatting sqref="M29">
    <cfRule type="expression" dxfId="53" priority="58">
      <formula>M29=0</formula>
    </cfRule>
  </conditionalFormatting>
  <conditionalFormatting sqref="L29">
    <cfRule type="expression" dxfId="52" priority="57">
      <formula>M29=0</formula>
    </cfRule>
  </conditionalFormatting>
  <conditionalFormatting sqref="T28">
    <cfRule type="expression" dxfId="51" priority="56">
      <formula>T28=0</formula>
    </cfRule>
  </conditionalFormatting>
  <conditionalFormatting sqref="S28">
    <cfRule type="expression" dxfId="50" priority="55">
      <formula>T28=0</formula>
    </cfRule>
  </conditionalFormatting>
  <conditionalFormatting sqref="T29">
    <cfRule type="expression" dxfId="49" priority="54">
      <formula>T29=0</formula>
    </cfRule>
  </conditionalFormatting>
  <conditionalFormatting sqref="S29">
    <cfRule type="expression" dxfId="48" priority="53">
      <formula>T29=0</formula>
    </cfRule>
  </conditionalFormatting>
  <conditionalFormatting sqref="F38">
    <cfRule type="expression" dxfId="47" priority="52">
      <formula>F38=0</formula>
    </cfRule>
  </conditionalFormatting>
  <conditionalFormatting sqref="E38">
    <cfRule type="expression" dxfId="46" priority="51">
      <formula>F38=0</formula>
    </cfRule>
  </conditionalFormatting>
  <conditionalFormatting sqref="F39">
    <cfRule type="expression" dxfId="45" priority="50">
      <formula>F39=0</formula>
    </cfRule>
  </conditionalFormatting>
  <conditionalFormatting sqref="E39">
    <cfRule type="expression" dxfId="44" priority="49">
      <formula>F39=0</formula>
    </cfRule>
  </conditionalFormatting>
  <conditionalFormatting sqref="M38">
    <cfRule type="expression" dxfId="43" priority="48">
      <formula>M38=0</formula>
    </cfRule>
  </conditionalFormatting>
  <conditionalFormatting sqref="L38">
    <cfRule type="expression" dxfId="42" priority="47">
      <formula>M38=0</formula>
    </cfRule>
  </conditionalFormatting>
  <conditionalFormatting sqref="M39">
    <cfRule type="expression" dxfId="41" priority="46">
      <formula>M39=0</formula>
    </cfRule>
  </conditionalFormatting>
  <conditionalFormatting sqref="L39">
    <cfRule type="expression" dxfId="40" priority="45">
      <formula>M39=0</formula>
    </cfRule>
  </conditionalFormatting>
  <conditionalFormatting sqref="T38">
    <cfRule type="expression" dxfId="39" priority="44">
      <formula>T38=0</formula>
    </cfRule>
  </conditionalFormatting>
  <conditionalFormatting sqref="S38">
    <cfRule type="expression" dxfId="38" priority="43">
      <formula>T38=0</formula>
    </cfRule>
  </conditionalFormatting>
  <conditionalFormatting sqref="T39">
    <cfRule type="expression" dxfId="37" priority="42">
      <formula>T39=0</formula>
    </cfRule>
  </conditionalFormatting>
  <conditionalFormatting sqref="S39">
    <cfRule type="expression" dxfId="36" priority="41">
      <formula>T39=0</formula>
    </cfRule>
  </conditionalFormatting>
  <conditionalFormatting sqref="F45">
    <cfRule type="expression" dxfId="35" priority="40">
      <formula>F45=0</formula>
    </cfRule>
  </conditionalFormatting>
  <conditionalFormatting sqref="E45">
    <cfRule type="expression" dxfId="34" priority="39">
      <formula>F45=0</formula>
    </cfRule>
  </conditionalFormatting>
  <conditionalFormatting sqref="F46">
    <cfRule type="expression" dxfId="33" priority="38">
      <formula>F46=0</formula>
    </cfRule>
  </conditionalFormatting>
  <conditionalFormatting sqref="E46">
    <cfRule type="expression" dxfId="32" priority="37">
      <formula>F46=0</formula>
    </cfRule>
  </conditionalFormatting>
  <conditionalFormatting sqref="M45">
    <cfRule type="expression" dxfId="31" priority="36">
      <formula>M45=0</formula>
    </cfRule>
  </conditionalFormatting>
  <conditionalFormatting sqref="L45">
    <cfRule type="expression" dxfId="30" priority="35">
      <formula>M45=0</formula>
    </cfRule>
  </conditionalFormatting>
  <conditionalFormatting sqref="M46">
    <cfRule type="expression" dxfId="29" priority="34">
      <formula>M46=0</formula>
    </cfRule>
  </conditionalFormatting>
  <conditionalFormatting sqref="L46">
    <cfRule type="expression" dxfId="28" priority="33">
      <formula>M46=0</formula>
    </cfRule>
  </conditionalFormatting>
  <conditionalFormatting sqref="T45">
    <cfRule type="expression" dxfId="27" priority="32">
      <formula>T45=0</formula>
    </cfRule>
  </conditionalFormatting>
  <conditionalFormatting sqref="S45">
    <cfRule type="expression" dxfId="26" priority="31">
      <formula>T45=0</formula>
    </cfRule>
  </conditionalFormatting>
  <conditionalFormatting sqref="T46">
    <cfRule type="expression" dxfId="25" priority="30">
      <formula>T46=0</formula>
    </cfRule>
  </conditionalFormatting>
  <conditionalFormatting sqref="S46">
    <cfRule type="expression" dxfId="24" priority="29">
      <formula>T46=0</formula>
    </cfRule>
  </conditionalFormatting>
  <conditionalFormatting sqref="F52">
    <cfRule type="expression" dxfId="23" priority="28">
      <formula>F52=0</formula>
    </cfRule>
  </conditionalFormatting>
  <conditionalFormatting sqref="E52">
    <cfRule type="expression" dxfId="22" priority="27">
      <formula>F52=0</formula>
    </cfRule>
  </conditionalFormatting>
  <conditionalFormatting sqref="F53">
    <cfRule type="expression" dxfId="21" priority="26">
      <formula>F53=0</formula>
    </cfRule>
  </conditionalFormatting>
  <conditionalFormatting sqref="E53">
    <cfRule type="expression" dxfId="20" priority="25">
      <formula>F53=0</formula>
    </cfRule>
  </conditionalFormatting>
  <conditionalFormatting sqref="M52">
    <cfRule type="expression" dxfId="19" priority="24">
      <formula>M52=0</formula>
    </cfRule>
  </conditionalFormatting>
  <conditionalFormatting sqref="L52">
    <cfRule type="expression" dxfId="18" priority="23">
      <formula>M52=0</formula>
    </cfRule>
  </conditionalFormatting>
  <conditionalFormatting sqref="M53">
    <cfRule type="expression" dxfId="17" priority="22">
      <formula>M53=0</formula>
    </cfRule>
  </conditionalFormatting>
  <conditionalFormatting sqref="L53">
    <cfRule type="expression" dxfId="16" priority="21">
      <formula>M53=0</formula>
    </cfRule>
  </conditionalFormatting>
  <conditionalFormatting sqref="T52">
    <cfRule type="expression" dxfId="15" priority="20">
      <formula>T52=0</formula>
    </cfRule>
  </conditionalFormatting>
  <conditionalFormatting sqref="S52">
    <cfRule type="expression" dxfId="14" priority="19">
      <formula>T52=0</formula>
    </cfRule>
  </conditionalFormatting>
  <conditionalFormatting sqref="T53">
    <cfRule type="expression" dxfId="13" priority="18">
      <formula>T53=0</formula>
    </cfRule>
  </conditionalFormatting>
  <conditionalFormatting sqref="S53">
    <cfRule type="expression" dxfId="12" priority="17">
      <formula>T53=0</formula>
    </cfRule>
  </conditionalFormatting>
  <conditionalFormatting sqref="F59">
    <cfRule type="expression" dxfId="11" priority="16">
      <formula>F59=0</formula>
    </cfRule>
  </conditionalFormatting>
  <conditionalFormatting sqref="E59">
    <cfRule type="expression" dxfId="10" priority="15">
      <formula>F59=0</formula>
    </cfRule>
  </conditionalFormatting>
  <conditionalFormatting sqref="F60">
    <cfRule type="expression" dxfId="9" priority="14">
      <formula>F60=0</formula>
    </cfRule>
  </conditionalFormatting>
  <conditionalFormatting sqref="E60">
    <cfRule type="expression" dxfId="8" priority="13">
      <formula>F60=0</formula>
    </cfRule>
  </conditionalFormatting>
  <conditionalFormatting sqref="T59">
    <cfRule type="expression" dxfId="7" priority="8">
      <formula>T59=0</formula>
    </cfRule>
  </conditionalFormatting>
  <conditionalFormatting sqref="S59">
    <cfRule type="expression" dxfId="6" priority="7">
      <formula>T59=0</formula>
    </cfRule>
  </conditionalFormatting>
  <conditionalFormatting sqref="T60">
    <cfRule type="expression" dxfId="5" priority="6">
      <formula>T60=0</formula>
    </cfRule>
  </conditionalFormatting>
  <conditionalFormatting sqref="S60">
    <cfRule type="expression" dxfId="4" priority="5">
      <formula>T60=0</formula>
    </cfRule>
  </conditionalFormatting>
  <conditionalFormatting sqref="BB1:BB12">
    <cfRule type="expression" dxfId="3" priority="4">
      <formula>$BB1&lt;&gt;$BG1</formula>
    </cfRule>
  </conditionalFormatting>
  <conditionalFormatting sqref="BC1:BC12">
    <cfRule type="expression" dxfId="2" priority="3">
      <formula>$BC1&lt;&gt;$BH1</formula>
    </cfRule>
  </conditionalFormatting>
  <conditionalFormatting sqref="BL1:BL12">
    <cfRule type="expression" dxfId="1" priority="2">
      <formula>$BL1&lt;&gt;$BQ1</formula>
    </cfRule>
  </conditionalFormatting>
  <conditionalFormatting sqref="BM1:BM12">
    <cfRule type="expression" dxfId="0" priority="1">
      <formula>$BM1&lt;&gt;$BR1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⑬オールミックス</vt:lpstr>
      <vt:lpstr>⑬オールミックス!NO</vt:lpstr>
      <vt:lpstr>⑬オールミックス!OK</vt:lpstr>
      <vt:lpstr>⑬オールミックス!Print_Area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2024-02-13T12:23:40Z</dcterms:created>
  <dcterms:modified xsi:type="dcterms:W3CDTF">2024-02-21T12:36:49Z</dcterms:modified>
</cp:coreProperties>
</file>