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⑦(1.1)－(1.1)ミックス" sheetId="2" r:id="rId1"/>
  </sheets>
  <externalReferences>
    <externalReference r:id="rId2"/>
  </externalReferences>
  <definedNames>
    <definedName name="go" localSheetId="0">INDIRECT('⑦(1.1)－(1.1)ミックス'!$AA$40)</definedName>
    <definedName name="hati" localSheetId="0">INDIRECT('⑦(1.1)－(1.1)ミックス'!$AA$43)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INDIRECT('⑦(1.1)－(1.1)ミックス'!$AA$36)</definedName>
    <definedName name="itit">INDIRECT(#REF!)</definedName>
    <definedName name="ju" localSheetId="0">INDIRECT('⑦(1.1)－(1.1)ミックス'!$AA$45)</definedName>
    <definedName name="ju">INDIRECT(#REF!)</definedName>
    <definedName name="juiti" localSheetId="0">INDIRECT('⑦(1.1)－(1.1)ミックス'!$AA$46)</definedName>
    <definedName name="juiti">INDIRECT(#REF!)</definedName>
    <definedName name="juni" localSheetId="0">INDIRECT('⑦(1.1)－(1.1)ミックス'!$AA$47)</definedName>
    <definedName name="juni">INDIRECT(#REF!)</definedName>
    <definedName name="ku" localSheetId="0">INDIRECT('⑦(1.1)－(1.1)ミックス'!$AA$44)</definedName>
    <definedName name="ku">INDIRECT(#REF!)</definedName>
    <definedName name="nana" localSheetId="0">INDIRECT('⑦(1.1)－(1.1)ミックス'!$AA$42)</definedName>
    <definedName name="nana">INDIRECT(#REF!)</definedName>
    <definedName name="ni" localSheetId="0">INDIRECT('⑦(1.1)－(1.1)ミックス'!$AA$37)</definedName>
    <definedName name="ni">INDIRECT(#REF!)</definedName>
    <definedName name="NO" localSheetId="0">'⑦(1.1)－(1.1)ミックス'!$W$39</definedName>
    <definedName name="NO">#REF!</definedName>
    <definedName name="OK" localSheetId="0">'⑦(1.1)－(1.1)ミックス'!$W$40</definedName>
    <definedName name="OK">#REF!</definedName>
    <definedName name="_xlnm.Print_Area" localSheetId="0">'⑦(1.1)－(1.1)ミックス'!$A$1:$U$62</definedName>
    <definedName name="roku" localSheetId="0">INDIRECT('⑦(1.1)－(1.1)ミックス'!$AA$41)</definedName>
    <definedName name="roku">INDIRECT(#REF!)</definedName>
    <definedName name="san" localSheetId="0">INDIRECT('⑦(1.1)－(1.1)ミックス'!$AA$38)</definedName>
    <definedName name="san">INDIRECT(#REF!)</definedName>
    <definedName name="si" localSheetId="0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2" l="1"/>
  <c r="CE89" i="2"/>
  <c r="CE88" i="2"/>
  <c r="CE87" i="2"/>
  <c r="CE86" i="2"/>
  <c r="CE85" i="2"/>
  <c r="CE84" i="2"/>
  <c r="CE83" i="2"/>
  <c r="CE82" i="2"/>
  <c r="CE81" i="2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CE17" i="2"/>
  <c r="BW17" i="2"/>
  <c r="CE16" i="2"/>
  <c r="BW16" i="2"/>
  <c r="CE15" i="2"/>
  <c r="BW15" i="2"/>
  <c r="CE14" i="2"/>
  <c r="BW14" i="2"/>
  <c r="CE13" i="2"/>
  <c r="BW13" i="2"/>
  <c r="CE12" i="2"/>
  <c r="BW12" i="2"/>
  <c r="CE11" i="2"/>
  <c r="BW11" i="2"/>
  <c r="CE10" i="2"/>
  <c r="BW10" i="2"/>
  <c r="CE9" i="2"/>
  <c r="BW9" i="2"/>
  <c r="CE8" i="2"/>
  <c r="BW8" i="2"/>
  <c r="CE7" i="2"/>
  <c r="BW7" i="2"/>
  <c r="CE6" i="2"/>
  <c r="BW6" i="2"/>
  <c r="CE5" i="2"/>
  <c r="BW5" i="2"/>
  <c r="CE4" i="2"/>
  <c r="BW4" i="2"/>
  <c r="CE3" i="2"/>
  <c r="BW3" i="2"/>
  <c r="CE2" i="2"/>
  <c r="BW2" i="2"/>
  <c r="CE1" i="2"/>
  <c r="BW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" i="2" l="1"/>
  <c r="CF4" i="2"/>
  <c r="BX19" i="2"/>
  <c r="CF24" i="2"/>
  <c r="CF30" i="2"/>
  <c r="CF36" i="2"/>
  <c r="CF42" i="2"/>
  <c r="CF51" i="2"/>
  <c r="CF79" i="2"/>
  <c r="BX2" i="2"/>
  <c r="BB2" i="2" s="1"/>
  <c r="CF3" i="2"/>
  <c r="BX6" i="2"/>
  <c r="BC6" i="2" s="1"/>
  <c r="R15" i="2" s="1"/>
  <c r="CF7" i="2"/>
  <c r="BX10" i="2"/>
  <c r="CF11" i="2"/>
  <c r="BX14" i="2"/>
  <c r="CF15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CF84" i="2"/>
  <c r="CF88" i="2"/>
  <c r="BX7" i="2"/>
  <c r="BX11" i="2"/>
  <c r="BX15" i="2"/>
  <c r="CF22" i="2"/>
  <c r="CF28" i="2"/>
  <c r="CF34" i="2"/>
  <c r="CF40" i="2"/>
  <c r="CF47" i="2"/>
  <c r="CF59" i="2"/>
  <c r="CF67" i="2"/>
  <c r="CF71" i="2"/>
  <c r="CF83" i="2"/>
  <c r="BX1" i="2"/>
  <c r="BC1" i="2" s="1"/>
  <c r="CF2" i="2"/>
  <c r="BX5" i="2"/>
  <c r="CF6" i="2"/>
  <c r="BX9" i="2"/>
  <c r="BB9" i="2" s="1"/>
  <c r="CF10" i="2"/>
  <c r="BX13" i="2"/>
  <c r="CF14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5" i="2"/>
  <c r="CF89" i="2"/>
  <c r="CF8" i="2"/>
  <c r="CF12" i="2"/>
  <c r="CF16" i="2"/>
  <c r="CF20" i="2"/>
  <c r="CF26" i="2"/>
  <c r="CF32" i="2"/>
  <c r="CF38" i="2"/>
  <c r="CF44" i="2"/>
  <c r="CF55" i="2"/>
  <c r="CF63" i="2"/>
  <c r="CF75" i="2"/>
  <c r="CF87" i="2"/>
  <c r="CF1" i="2"/>
  <c r="BM1" i="2" s="1"/>
  <c r="BX4" i="2"/>
  <c r="BC4" i="2" s="1"/>
  <c r="CF5" i="2"/>
  <c r="BX8" i="2"/>
  <c r="CF9" i="2"/>
  <c r="BX12" i="2"/>
  <c r="CF13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CF82" i="2"/>
  <c r="CF86" i="2"/>
  <c r="CF90" i="2"/>
  <c r="BC3" i="2"/>
  <c r="R8" i="2" s="1"/>
  <c r="BB3" i="2"/>
  <c r="D15" i="2" l="1"/>
  <c r="AL4" i="2"/>
  <c r="AG2" i="2"/>
  <c r="AL3" i="2"/>
  <c r="AG9" i="2"/>
  <c r="AL6" i="2"/>
  <c r="AG3" i="2"/>
  <c r="BH1" i="2"/>
  <c r="AK8" i="2"/>
  <c r="AK3" i="2"/>
  <c r="J14" i="2"/>
  <c r="J45" i="2" s="1"/>
  <c r="AF5" i="2"/>
  <c r="AK10" i="2"/>
  <c r="R21" i="2"/>
  <c r="R52" i="2" s="1"/>
  <c r="BC9" i="2"/>
  <c r="R22" i="2" s="1"/>
  <c r="BB6" i="2"/>
  <c r="BC2" i="2"/>
  <c r="BB4" i="2"/>
  <c r="BL9" i="2"/>
  <c r="BG9" i="2" s="1"/>
  <c r="BM9" i="2"/>
  <c r="R7" i="2"/>
  <c r="R38" i="2" s="1"/>
  <c r="AK1" i="2"/>
  <c r="BL8" i="2"/>
  <c r="BM8" i="2"/>
  <c r="BM11" i="2"/>
  <c r="BL11" i="2"/>
  <c r="BM12" i="2"/>
  <c r="BL12" i="2"/>
  <c r="K7" i="2"/>
  <c r="K38" i="2" s="1"/>
  <c r="BL1" i="2"/>
  <c r="BM10" i="2"/>
  <c r="BL10" i="2"/>
  <c r="BC5" i="2"/>
  <c r="BB5" i="2"/>
  <c r="BL2" i="2"/>
  <c r="BG2" i="2" s="1"/>
  <c r="BM2" i="2"/>
  <c r="BM3" i="2"/>
  <c r="BH3" i="2" s="1"/>
  <c r="T8" i="2" s="1"/>
  <c r="T39" i="2" s="1"/>
  <c r="BL3" i="2"/>
  <c r="BG3" i="2" s="1"/>
  <c r="BL6" i="2"/>
  <c r="BM6" i="2"/>
  <c r="BH6" i="2" s="1"/>
  <c r="T15" i="2" s="1"/>
  <c r="BC7" i="2"/>
  <c r="BB7" i="2"/>
  <c r="BB8" i="2"/>
  <c r="BG8" i="2" s="1"/>
  <c r="BC8" i="2"/>
  <c r="BC12" i="2"/>
  <c r="BB12" i="2"/>
  <c r="BM7" i="2"/>
  <c r="BL7" i="2"/>
  <c r="BB1" i="2"/>
  <c r="BB10" i="2"/>
  <c r="BC10" i="2"/>
  <c r="BL5" i="2"/>
  <c r="BM5" i="2"/>
  <c r="BB11" i="2"/>
  <c r="BC11" i="2"/>
  <c r="BL4" i="2"/>
  <c r="BM4" i="2"/>
  <c r="BH4" i="2" s="1"/>
  <c r="BG10" i="2" l="1"/>
  <c r="BG12" i="2"/>
  <c r="AI12" i="2" s="1"/>
  <c r="BH12" i="2"/>
  <c r="T29" i="2" s="1"/>
  <c r="T60" i="2" s="1"/>
  <c r="R29" i="2"/>
  <c r="R60" i="2" s="1"/>
  <c r="K29" i="2"/>
  <c r="K60" i="2" s="1"/>
  <c r="D29" i="2"/>
  <c r="D60" i="2" s="1"/>
  <c r="K22" i="2"/>
  <c r="K53" i="2" s="1"/>
  <c r="D22" i="2"/>
  <c r="K15" i="2"/>
  <c r="K46" i="2" s="1"/>
  <c r="R46" i="2"/>
  <c r="F15" i="2"/>
  <c r="F46" i="2" s="1"/>
  <c r="BH8" i="2"/>
  <c r="D46" i="2"/>
  <c r="K8" i="2"/>
  <c r="K39" i="2" s="1"/>
  <c r="R39" i="2"/>
  <c r="BH11" i="2"/>
  <c r="F8" i="2"/>
  <c r="F39" i="2" s="1"/>
  <c r="BH10" i="2"/>
  <c r="BG6" i="2"/>
  <c r="AI6" i="2" s="1"/>
  <c r="BG5" i="2"/>
  <c r="AI5" i="2" s="1"/>
  <c r="BG11" i="2"/>
  <c r="AI11" i="2" s="1"/>
  <c r="BH5" i="2"/>
  <c r="BG4" i="2"/>
  <c r="AI4" i="2" s="1"/>
  <c r="BG7" i="2"/>
  <c r="AI7" i="2" s="1"/>
  <c r="BH9" i="2"/>
  <c r="BH7" i="2"/>
  <c r="BH2" i="2"/>
  <c r="AG5" i="2"/>
  <c r="AG6" i="2"/>
  <c r="AG11" i="2"/>
  <c r="AI2" i="2"/>
  <c r="AL5" i="2"/>
  <c r="AG4" i="2"/>
  <c r="AG10" i="2"/>
  <c r="AG12" i="2"/>
  <c r="AG7" i="2"/>
  <c r="AI3" i="2"/>
  <c r="AL9" i="2"/>
  <c r="AN6" i="2"/>
  <c r="AN4" i="2"/>
  <c r="AL8" i="2"/>
  <c r="AL12" i="2"/>
  <c r="AN12" i="2"/>
  <c r="AL7" i="2"/>
  <c r="AN3" i="2"/>
  <c r="AI9" i="2"/>
  <c r="AL2" i="2"/>
  <c r="BG1" i="2"/>
  <c r="F7" i="2" s="1"/>
  <c r="F38" i="2" s="1"/>
  <c r="AB4" i="2"/>
  <c r="AK4" i="2"/>
  <c r="AF6" i="2"/>
  <c r="AL11" i="2"/>
  <c r="AF7" i="2"/>
  <c r="Z9" i="2"/>
  <c r="AF9" i="2"/>
  <c r="AK11" i="2"/>
  <c r="AF8" i="2"/>
  <c r="B29" i="2"/>
  <c r="B60" i="2" s="1"/>
  <c r="AF10" i="2"/>
  <c r="AB3" i="2"/>
  <c r="AK2" i="2"/>
  <c r="AK12" i="2"/>
  <c r="AK9" i="2"/>
  <c r="AL10" i="2"/>
  <c r="AI8" i="2"/>
  <c r="AG8" i="2"/>
  <c r="AK7" i="2"/>
  <c r="AF11" i="2"/>
  <c r="I15" i="2"/>
  <c r="I46" i="2" s="1"/>
  <c r="AK5" i="2"/>
  <c r="AF4" i="2"/>
  <c r="Z2" i="2"/>
  <c r="AF2" i="2"/>
  <c r="AF12" i="2"/>
  <c r="AB6" i="2"/>
  <c r="AK6" i="2"/>
  <c r="Z3" i="2"/>
  <c r="AF3" i="2"/>
  <c r="C28" i="2"/>
  <c r="C59" i="2" s="1"/>
  <c r="AF1" i="2"/>
  <c r="R53" i="2"/>
  <c r="AI10" i="2"/>
  <c r="AN8" i="2"/>
  <c r="AL1" i="2"/>
  <c r="AN1" i="2"/>
  <c r="R14" i="2"/>
  <c r="R45" i="2" s="1"/>
  <c r="AG1" i="2"/>
  <c r="I22" i="2"/>
  <c r="I53" i="2" s="1"/>
  <c r="J21" i="2"/>
  <c r="J52" i="2" s="1"/>
  <c r="Q7" i="2"/>
  <c r="Q38" i="2" s="1"/>
  <c r="P8" i="2"/>
  <c r="P39" i="2" s="1"/>
  <c r="D14" i="2"/>
  <c r="D45" i="2" s="1"/>
  <c r="K28" i="2"/>
  <c r="K59" i="2" s="1"/>
  <c r="D8" i="2"/>
  <c r="D39" i="2" s="1"/>
  <c r="D53" i="2"/>
  <c r="C7" i="2"/>
  <c r="C38" i="2" s="1"/>
  <c r="B8" i="2"/>
  <c r="B39" i="2" s="1"/>
  <c r="D28" i="2"/>
  <c r="D59" i="2" s="1"/>
  <c r="K21" i="2"/>
  <c r="K52" i="2" s="1"/>
  <c r="T14" i="2"/>
  <c r="T45" i="2" s="1"/>
  <c r="M7" i="2"/>
  <c r="M38" i="2" s="1"/>
  <c r="T28" i="2"/>
  <c r="T59" i="2" s="1"/>
  <c r="F14" i="2"/>
  <c r="F45" i="2" s="1"/>
  <c r="M14" i="2"/>
  <c r="M45" i="2" s="1"/>
  <c r="B22" i="2"/>
  <c r="B53" i="2" s="1"/>
  <c r="C21" i="2"/>
  <c r="C52" i="2" s="1"/>
  <c r="Q28" i="2"/>
  <c r="Q59" i="2" s="1"/>
  <c r="P29" i="2"/>
  <c r="P60" i="2" s="1"/>
  <c r="M28" i="2"/>
  <c r="M59" i="2" s="1"/>
  <c r="B15" i="2"/>
  <c r="B46" i="2" s="1"/>
  <c r="C14" i="2"/>
  <c r="C45" i="2" s="1"/>
  <c r="F21" i="2"/>
  <c r="F52" i="2" s="1"/>
  <c r="T46" i="2"/>
  <c r="F28" i="2"/>
  <c r="F59" i="2" s="1"/>
  <c r="M21" i="2"/>
  <c r="M52" i="2" s="1"/>
  <c r="I29" i="2"/>
  <c r="I60" i="2" s="1"/>
  <c r="J28" i="2"/>
  <c r="J59" i="2" s="1"/>
  <c r="D7" i="2"/>
  <c r="D38" i="2" s="1"/>
  <c r="R28" i="2"/>
  <c r="R59" i="2" s="1"/>
  <c r="D21" i="2"/>
  <c r="D52" i="2" s="1"/>
  <c r="T7" i="2"/>
  <c r="T38" i="2" s="1"/>
  <c r="I8" i="2"/>
  <c r="I39" i="2" s="1"/>
  <c r="J7" i="2"/>
  <c r="J38" i="2" s="1"/>
  <c r="K14" i="2"/>
  <c r="K45" i="2" s="1"/>
  <c r="P15" i="2"/>
  <c r="P46" i="2" s="1"/>
  <c r="Q14" i="2"/>
  <c r="Q45" i="2" s="1"/>
  <c r="P22" i="2"/>
  <c r="P53" i="2" s="1"/>
  <c r="Q21" i="2"/>
  <c r="Q52" i="2" s="1"/>
  <c r="T21" i="2"/>
  <c r="T52" i="2" s="1"/>
  <c r="AN11" i="2" l="1"/>
  <c r="M29" i="2"/>
  <c r="M60" i="2" s="1"/>
  <c r="F29" i="2"/>
  <c r="F60" i="2" s="1"/>
  <c r="AN9" i="2"/>
  <c r="T22" i="2"/>
  <c r="T53" i="2" s="1"/>
  <c r="M22" i="2"/>
  <c r="M53" i="2" s="1"/>
  <c r="AN7" i="2"/>
  <c r="F22" i="2"/>
  <c r="F53" i="2" s="1"/>
  <c r="AN5" i="2"/>
  <c r="M15" i="2"/>
  <c r="M46" i="2" s="1"/>
  <c r="AN2" i="2"/>
  <c r="M8" i="2"/>
  <c r="M39" i="2" s="1"/>
  <c r="AI1" i="2"/>
  <c r="Z1" i="2"/>
  <c r="AD3" i="2"/>
  <c r="AS3" i="2" s="1"/>
  <c r="AB11" i="2"/>
  <c r="Z5" i="2"/>
  <c r="AB8" i="2"/>
  <c r="Z11" i="2"/>
  <c r="AB9" i="2"/>
  <c r="AD9" i="2" s="1"/>
  <c r="AB2" i="2"/>
  <c r="I5" i="2" s="1"/>
  <c r="Z7" i="2"/>
  <c r="Z6" i="2"/>
  <c r="AD6" i="2" s="1"/>
  <c r="AB5" i="2"/>
  <c r="Z10" i="2"/>
  <c r="Z12" i="2"/>
  <c r="Z4" i="2"/>
  <c r="AD4" i="2" s="1"/>
  <c r="AB7" i="2"/>
  <c r="AN10" i="2"/>
  <c r="AB10" i="2"/>
  <c r="AB12" i="2"/>
  <c r="Z8" i="2"/>
  <c r="AB1" i="2"/>
  <c r="P36" i="2"/>
  <c r="P5" i="2"/>
  <c r="P50" i="2"/>
  <c r="AD1" i="2" l="1"/>
  <c r="AQ1" i="2" s="1"/>
  <c r="P19" i="2"/>
  <c r="I43" i="2"/>
  <c r="I26" i="2"/>
  <c r="I12" i="2"/>
  <c r="AQ3" i="2"/>
  <c r="AQ17" i="2" s="1"/>
  <c r="AP3" i="2"/>
  <c r="AP17" i="2" s="1"/>
  <c r="B57" i="2"/>
  <c r="AD11" i="2"/>
  <c r="AP11" i="2" s="1"/>
  <c r="I36" i="2"/>
  <c r="P57" i="2"/>
  <c r="B19" i="2"/>
  <c r="AD2" i="2"/>
  <c r="AJ16" i="2" s="1"/>
  <c r="P26" i="2"/>
  <c r="B26" i="2"/>
  <c r="B5" i="2"/>
  <c r="B12" i="2"/>
  <c r="B36" i="2"/>
  <c r="B43" i="2"/>
  <c r="AD8" i="2"/>
  <c r="AJ22" i="2" s="1"/>
  <c r="B50" i="2"/>
  <c r="AP6" i="2"/>
  <c r="AQ6" i="2"/>
  <c r="AS6" i="2"/>
  <c r="I57" i="2"/>
  <c r="I19" i="2"/>
  <c r="AP4" i="2"/>
  <c r="AQ4" i="2"/>
  <c r="AS4" i="2"/>
  <c r="AD7" i="2"/>
  <c r="E50" i="2" s="1"/>
  <c r="P12" i="2"/>
  <c r="I50" i="2"/>
  <c r="AD12" i="2"/>
  <c r="AJ26" i="2" s="1"/>
  <c r="AD10" i="2"/>
  <c r="E57" i="2" s="1"/>
  <c r="P43" i="2"/>
  <c r="AP9" i="2"/>
  <c r="AS9" i="2"/>
  <c r="AQ9" i="2"/>
  <c r="AD5" i="2"/>
  <c r="AJ19" i="2" s="1"/>
  <c r="AD17" i="2"/>
  <c r="S36" i="2"/>
  <c r="AJ17" i="2"/>
  <c r="R9" i="2"/>
  <c r="R40" i="2" s="1"/>
  <c r="E43" i="2"/>
  <c r="AJ18" i="2"/>
  <c r="AD18" i="2"/>
  <c r="AB38" i="2"/>
  <c r="AA38" i="2" s="1"/>
  <c r="AS17" i="2"/>
  <c r="T9" i="2"/>
  <c r="T40" i="2" s="1"/>
  <c r="S50" i="2"/>
  <c r="AD23" i="2"/>
  <c r="AJ23" i="2"/>
  <c r="AD15" i="2"/>
  <c r="E36" i="2"/>
  <c r="S43" i="2"/>
  <c r="AD20" i="2"/>
  <c r="AJ20" i="2"/>
  <c r="AP1" i="2" l="1"/>
  <c r="AS1" i="2"/>
  <c r="AS15" i="2" s="1"/>
  <c r="AJ15" i="2"/>
  <c r="AS14" i="2"/>
  <c r="AD26" i="2"/>
  <c r="L43" i="2"/>
  <c r="AS11" i="2"/>
  <c r="M30" i="2" s="1"/>
  <c r="M61" i="2" s="1"/>
  <c r="AD16" i="2"/>
  <c r="AQ11" i="2"/>
  <c r="K30" i="2" s="1"/>
  <c r="K61" i="2" s="1"/>
  <c r="L57" i="2"/>
  <c r="AS2" i="2"/>
  <c r="AB37" i="2" s="1"/>
  <c r="AA37" i="2" s="1"/>
  <c r="AJ24" i="2"/>
  <c r="AD25" i="2"/>
  <c r="L50" i="2"/>
  <c r="S57" i="2"/>
  <c r="AJ25" i="2"/>
  <c r="L36" i="2"/>
  <c r="AQ2" i="2"/>
  <c r="AQ16" i="2" s="1"/>
  <c r="AP2" i="2"/>
  <c r="AP16" i="2" s="1"/>
  <c r="AD24" i="2"/>
  <c r="AS8" i="2"/>
  <c r="AB43" i="2" s="1"/>
  <c r="AA43" i="2" s="1"/>
  <c r="AQ8" i="2"/>
  <c r="AD22" i="2"/>
  <c r="AP8" i="2"/>
  <c r="AS10" i="2"/>
  <c r="F30" i="2" s="1"/>
  <c r="F61" i="2" s="1"/>
  <c r="AP10" i="2"/>
  <c r="C30" i="2" s="1"/>
  <c r="C61" i="2" s="1"/>
  <c r="AQ10" i="2"/>
  <c r="AQ24" i="2" s="1"/>
  <c r="AP5" i="2"/>
  <c r="J16" i="2" s="1"/>
  <c r="J47" i="2" s="1"/>
  <c r="AQ5" i="2"/>
  <c r="AQ19" i="2" s="1"/>
  <c r="AS5" i="2"/>
  <c r="AB40" i="2" s="1"/>
  <c r="AA40" i="2" s="1"/>
  <c r="AP7" i="2"/>
  <c r="C23" i="2" s="1"/>
  <c r="C54" i="2" s="1"/>
  <c r="AQ7" i="2"/>
  <c r="D23" i="2" s="1"/>
  <c r="D54" i="2" s="1"/>
  <c r="AS7" i="2"/>
  <c r="F23" i="2" s="1"/>
  <c r="F54" i="2" s="1"/>
  <c r="AJ21" i="2"/>
  <c r="AD21" i="2"/>
  <c r="AD19" i="2"/>
  <c r="AP12" i="2"/>
  <c r="Q30" i="2" s="1"/>
  <c r="Q61" i="2" s="1"/>
  <c r="AQ12" i="2"/>
  <c r="AQ26" i="2" s="1"/>
  <c r="AS12" i="2"/>
  <c r="AB47" i="2" s="1"/>
  <c r="AA47" i="2" s="1"/>
  <c r="Q9" i="2"/>
  <c r="Q40" i="2" s="1"/>
  <c r="AP23" i="2"/>
  <c r="Q23" i="2"/>
  <c r="Q54" i="2" s="1"/>
  <c r="AP25" i="2"/>
  <c r="J30" i="2"/>
  <c r="J61" i="2" s="1"/>
  <c r="AB41" i="2"/>
  <c r="AA41" i="2" s="1"/>
  <c r="T16" i="2"/>
  <c r="T47" i="2" s="1"/>
  <c r="AS20" i="2"/>
  <c r="AQ15" i="2"/>
  <c r="D9" i="2"/>
  <c r="D40" i="2" s="1"/>
  <c r="AS18" i="2"/>
  <c r="F16" i="2"/>
  <c r="F47" i="2" s="1"/>
  <c r="AB39" i="2"/>
  <c r="AA39" i="2" s="1"/>
  <c r="Q16" i="2"/>
  <c r="Q47" i="2" s="1"/>
  <c r="AP20" i="2"/>
  <c r="AP15" i="2"/>
  <c r="C9" i="2"/>
  <c r="C40" i="2" s="1"/>
  <c r="F9" i="2"/>
  <c r="F40" i="2" s="1"/>
  <c r="AE17" i="2"/>
  <c r="AG17" i="2" s="1"/>
  <c r="AQ23" i="2"/>
  <c r="R23" i="2"/>
  <c r="R54" i="2" s="1"/>
  <c r="C16" i="2"/>
  <c r="C47" i="2" s="1"/>
  <c r="AP18" i="2"/>
  <c r="AQ20" i="2"/>
  <c r="R16" i="2"/>
  <c r="R47" i="2" s="1"/>
  <c r="AB44" i="2"/>
  <c r="AA44" i="2" s="1"/>
  <c r="AS23" i="2"/>
  <c r="T23" i="2"/>
  <c r="T54" i="2" s="1"/>
  <c r="AQ18" i="2"/>
  <c r="D16" i="2"/>
  <c r="D47" i="2" s="1"/>
  <c r="AB36" i="2" l="1"/>
  <c r="AA36" i="2" s="1"/>
  <c r="AS16" i="2"/>
  <c r="AB46" i="2"/>
  <c r="AA46" i="2" s="1"/>
  <c r="AS25" i="2"/>
  <c r="AQ25" i="2"/>
  <c r="AE25" i="2" s="1"/>
  <c r="AG25" i="2" s="1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/>
  <c r="AG23" i="2" s="1"/>
  <c r="AE26" i="2" l="1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<sst xmlns="http://schemas.openxmlformats.org/spreadsheetml/2006/main" count="179" uniqueCount="64">
  <si>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</si>
  <si>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</si>
  <si>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</si>
  <si>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</si>
  <si>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</si>
  <si>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</si>
  <si>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</si>
  <si>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</si>
  <si>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</si>
  <si>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</si>
  <si>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</si>
  <si>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</si>
  <si>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</si>
  <si>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</si>
  <si>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</si>
  <si>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</si>
  <si>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</si>
  <si>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</si>
  <si>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</si>
  <si>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</si>
  <si>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</si>
  <si>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</si>
  <si>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</si>
  <si>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</si>
  <si>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</si>
  <si>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</si>
  <si>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</si>
  <si>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</si>
  <si>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</si>
  <si>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</si>
  <si>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</si>
  <si>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－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</si>
  <si>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</si>
  <si>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</si>
  <si>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</si>
  <si>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</si>
  <si>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</si>
  <si>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</si>
  <si>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</si>
  <si>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</si>
  <si>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</si>
  <si>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</si>
  <si>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</si>
  <si>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</si>
  <si>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</si>
  <si>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</si>
  <si>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.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</si>
  <si>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</si>
  <si>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</si>
  <si>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</si>
  <si>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</si>
  <si>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</si>
  <si>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</si>
  <si>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</si>
  <si>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</si>
  <si>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.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</si>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</sst>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16</xdr:row>
      <xdr:rowOff>68036</xdr:rowOff>
    </xdr:from>
    <xdr:to>
      <xdr:col>22</xdr:col>
      <xdr:colOff>367392</xdr:colOff>
      <xdr:row>31</xdr:row>
      <xdr:rowOff>258535</xdr:rowOff>
    </xdr:to>
    <xdr:sp macro="" textlink="">
      <xdr:nvSpPr>
        <xdr:cNvPr id="16" name="角丸四角形吹き出し 15"/>
        <xdr:cNvSpPr/>
      </xdr:nvSpPr>
      <xdr:spPr>
        <a:xfrm>
          <a:off x="8667750" y="6653893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73" t="s">
        <v>23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4">
        <v>1</v>
      </c>
      <c r="U1" s="74"/>
      <c r="Y1" s="2" t="s">
        <v>24</v>
      </c>
      <c r="Z1" s="3">
        <f ca="1">AW1*100+BB1*10+BG1</f>
        <v>74</v>
      </c>
      <c r="AA1" s="3" t="s">
        <v>13</v>
      </c>
      <c r="AB1" s="3">
        <f ca="1">AX1*100+BC1*10+BH1</f>
        <v>64</v>
      </c>
      <c r="AC1" s="3" t="s">
        <v>25</v>
      </c>
      <c r="AD1" s="3">
        <f ca="1">Z1-AB1</f>
        <v>10</v>
      </c>
      <c r="AF1" s="3">
        <f>AW1</f>
        <v>0</v>
      </c>
      <c r="AG1" s="3">
        <f ca="1">BB1</f>
        <v>7</v>
      </c>
      <c r="AH1" s="3" t="s">
        <v>26</v>
      </c>
      <c r="AI1" s="3">
        <f ca="1">BG1</f>
        <v>4</v>
      </c>
      <c r="AJ1" s="3" t="s">
        <v>27</v>
      </c>
      <c r="AK1" s="3">
        <f>AX1</f>
        <v>0</v>
      </c>
      <c r="AL1" s="3">
        <f ca="1">BC1</f>
        <v>6</v>
      </c>
      <c r="AM1" s="3" t="s">
        <v>26</v>
      </c>
      <c r="AN1" s="3">
        <f ca="1">BH1</f>
        <v>4</v>
      </c>
      <c r="AO1" s="3" t="s">
        <v>28</v>
      </c>
      <c r="AP1" s="3">
        <f ca="1">MOD(ROUNDDOWN(AD1/100,0),10)</f>
        <v>0</v>
      </c>
      <c r="AQ1" s="3">
        <f ca="1">MOD(ROUNDDOWN(AD1/10,0),10)</f>
        <v>1</v>
      </c>
      <c r="AR1" s="3" t="s">
        <v>26</v>
      </c>
      <c r="AS1" s="3">
        <f ca="1">MOD(ROUNDDOWN(AD1/1,0),10)</f>
        <v>0</v>
      </c>
      <c r="AU1" s="63" t="s">
        <v>22</v>
      </c>
      <c r="AV1" s="3">
        <v>1</v>
      </c>
      <c r="AW1" s="59">
        <v>0</v>
      </c>
      <c r="AX1" s="59">
        <v>0</v>
      </c>
      <c r="AY1" s="43"/>
      <c r="AZ1" s="63" t="s">
        <v>21</v>
      </c>
      <c r="BA1" s="3">
        <v>1</v>
      </c>
      <c r="BB1" s="59">
        <f ca="1">VLOOKUP($BX1,$BZ$1:$CB$100,2,FALSE)</f>
        <v>7</v>
      </c>
      <c r="BC1" s="59">
        <f ca="1">VLOOKUP($BX1,$BZ$1:$CB$100,3,FALSE)</f>
        <v>6</v>
      </c>
      <c r="BD1" s="43"/>
      <c r="BE1" s="66" t="s">
        <v>63</v>
      </c>
      <c r="BF1" s="3">
        <v>1</v>
      </c>
      <c r="BG1" s="59">
        <f ca="1">IF(AND($BB1=0,$BL1=0),1,BL1)</f>
        <v>4</v>
      </c>
      <c r="BH1" s="59">
        <f ca="1">IF(AND($BC1=0,$BM1=0),1,BM1)</f>
        <v>4</v>
      </c>
      <c r="BI1" s="43"/>
      <c r="BJ1" s="63" t="s">
        <v>20</v>
      </c>
      <c r="BK1" s="3">
        <v>1</v>
      </c>
      <c r="BL1" s="58">
        <f t="shared" ref="BL1:BL12" ca="1" si="0">VLOOKUP($CF1,$CH$1:$CJ$100,2,FALSE)</f>
        <v>4</v>
      </c>
      <c r="BM1" s="58">
        <f t="shared" ref="BM1:BM12" ca="1" si="1">VLOOKUP($CF1,$CH$1:$CJ$100,3,FALSE)</f>
        <v>4</v>
      </c>
      <c r="BN1" s="43"/>
      <c r="BO1" s="67"/>
      <c r="BP1" s="68"/>
      <c r="BQ1" s="4"/>
      <c r="BR1" s="69"/>
      <c r="BS1" s="69"/>
      <c r="BT1" s="69"/>
      <c r="BU1" s="3"/>
      <c r="BV1" s="43"/>
      <c r="BW1" s="5">
        <f t="shared" ref="BW1:BW36" ca="1" si="2">RAND()</f>
        <v>0.37065959925196301</v>
      </c>
      <c r="BX1" s="4">
        <f t="shared" ref="BX1:BX36" ca="1" si="3">RANK(BW1,$BW$1:$BW$55,)</f>
        <v>21</v>
      </c>
      <c r="BY1" s="3"/>
      <c r="BZ1" s="3">
        <v>1</v>
      </c>
      <c r="CA1" s="3">
        <v>2</v>
      </c>
      <c r="CB1" s="3">
        <v>1</v>
      </c>
      <c r="CC1" s="3"/>
      <c r="CE1" s="5">
        <f t="shared" ref="CE1:CE64" ca="1" si="4">RAND()</f>
        <v>0.56661100010885623</v>
      </c>
      <c r="CF1" s="4">
        <f t="shared" ref="CF1:CF64" ca="1" si="5">RANK(CE1,$CE$1:$CE$100,)</f>
        <v>35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75" t="s">
        <v>19</v>
      </c>
      <c r="C2" s="76"/>
      <c r="D2" s="76"/>
      <c r="E2" s="76"/>
      <c r="F2" s="77"/>
      <c r="G2" s="75" t="s">
        <v>18</v>
      </c>
      <c r="H2" s="76"/>
      <c r="I2" s="78"/>
      <c r="J2" s="79"/>
      <c r="K2" s="80"/>
      <c r="L2" s="80"/>
      <c r="M2" s="80"/>
      <c r="N2" s="80"/>
      <c r="O2" s="80"/>
      <c r="P2" s="80"/>
      <c r="Q2" s="80"/>
      <c r="R2" s="80"/>
      <c r="S2" s="81"/>
      <c r="T2" s="19"/>
      <c r="Y2" s="1" t="s">
        <v>29</v>
      </c>
      <c r="Z2" s="3">
        <f t="shared" ref="Z2:Z12" ca="1" si="6">AW2*100+BB2*10+BG2</f>
        <v>93</v>
      </c>
      <c r="AA2" s="3" t="s">
        <v>13</v>
      </c>
      <c r="AB2" s="3">
        <f t="shared" ref="AB2:AB12" ca="1" si="7">AX2*100+BC2*10+BH2</f>
        <v>14</v>
      </c>
      <c r="AC2" s="3" t="s">
        <v>25</v>
      </c>
      <c r="AD2" s="3">
        <f t="shared" ref="AD2:AD12" ca="1" si="8">Z2-AB2</f>
        <v>79</v>
      </c>
      <c r="AF2" s="3">
        <f t="shared" ref="AF2:AF12" si="9">AW2</f>
        <v>0</v>
      </c>
      <c r="AG2" s="3">
        <f t="shared" ref="AG2:AG12" ca="1" si="10">BB2</f>
        <v>9</v>
      </c>
      <c r="AH2" s="3" t="s">
        <v>26</v>
      </c>
      <c r="AI2" s="3">
        <f t="shared" ref="AI2:AI12" ca="1" si="11">BG2</f>
        <v>3</v>
      </c>
      <c r="AJ2" s="3" t="s">
        <v>27</v>
      </c>
      <c r="AK2" s="3">
        <f t="shared" ref="AK2:AK12" si="12">AX2</f>
        <v>0</v>
      </c>
      <c r="AL2" s="3">
        <f t="shared" ref="AL2:AL12" ca="1" si="13">BC2</f>
        <v>1</v>
      </c>
      <c r="AM2" s="3" t="s">
        <v>26</v>
      </c>
      <c r="AN2" s="3">
        <f t="shared" ref="AN2:AN12" ca="1" si="14">BH2</f>
        <v>4</v>
      </c>
      <c r="AO2" s="3" t="s">
        <v>28</v>
      </c>
      <c r="AP2" s="3">
        <f t="shared" ref="AP2:AP12" ca="1" si="15">MOD(ROUNDDOWN(AD2/100,0),10)</f>
        <v>0</v>
      </c>
      <c r="AQ2" s="3">
        <f t="shared" ref="AQ2:AQ12" ca="1" si="16">MOD(ROUNDDOWN(AD2/10,0),10)</f>
        <v>7</v>
      </c>
      <c r="AR2" s="3" t="s">
        <v>26</v>
      </c>
      <c r="AS2" s="3">
        <f t="shared" ref="AS2:AS12" ca="1" si="17">MOD(ROUNDDOWN(AD2/1,0),10)</f>
        <v>9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VLOOKUP($BX2,$BZ$1:$CB$100,2,FALSE)</f>
        <v>9</v>
      </c>
      <c r="BC2" s="59">
        <f t="shared" ref="BC2:BC11" ca="1" si="19">VLOOKUP($BX2,$BZ$1:$CB$100,3,FALSE)</f>
        <v>1</v>
      </c>
      <c r="BD2" s="43"/>
      <c r="BE2" s="43"/>
      <c r="BF2" s="3">
        <v>2</v>
      </c>
      <c r="BG2" s="59">
        <f t="shared" ref="BG2:BG12" ca="1" si="20">IF(AND($BB2=0,$BL2=0),1,BL2)</f>
        <v>3</v>
      </c>
      <c r="BH2" s="59">
        <f t="shared" ref="BH2:BH12" ca="1" si="21">IF(AND($BC2=0,$BM2=0),1,BM2)</f>
        <v>4</v>
      </c>
      <c r="BI2" s="43"/>
      <c r="BJ2" s="3"/>
      <c r="BK2" s="3">
        <v>2</v>
      </c>
      <c r="BL2" s="58">
        <f t="shared" ca="1" si="0"/>
        <v>3</v>
      </c>
      <c r="BM2" s="58">
        <f t="shared" ca="1" si="1"/>
        <v>4</v>
      </c>
      <c r="BN2" s="43"/>
      <c r="BO2" s="67"/>
      <c r="BP2" s="68"/>
      <c r="BQ2" s="4"/>
      <c r="BR2" s="69"/>
      <c r="BS2" s="69"/>
      <c r="BT2" s="69"/>
      <c r="BU2" s="3"/>
      <c r="BV2" s="43"/>
      <c r="BW2" s="5">
        <f t="shared" ca="1" si="2"/>
        <v>0.22262710112827677</v>
      </c>
      <c r="BX2" s="4">
        <f t="shared" ca="1" si="3"/>
        <v>29</v>
      </c>
      <c r="BY2" s="3"/>
      <c r="BZ2" s="3">
        <v>2</v>
      </c>
      <c r="CA2" s="3">
        <v>3</v>
      </c>
      <c r="CB2" s="3">
        <v>1</v>
      </c>
      <c r="CC2" s="3"/>
      <c r="CE2" s="5">
        <f t="shared" ca="1" si="4"/>
        <v>0.64103175130031309</v>
      </c>
      <c r="CF2" s="4">
        <f t="shared" ca="1" si="5"/>
        <v>25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6"/>
        <v>59</v>
      </c>
      <c r="AA3" s="3" t="s">
        <v>13</v>
      </c>
      <c r="AB3" s="3">
        <f t="shared" ca="1" si="7"/>
        <v>13</v>
      </c>
      <c r="AC3" s="3" t="s">
        <v>25</v>
      </c>
      <c r="AD3" s="3">
        <f t="shared" ca="1" si="8"/>
        <v>46</v>
      </c>
      <c r="AF3" s="3">
        <f t="shared" si="9"/>
        <v>0</v>
      </c>
      <c r="AG3" s="3">
        <f t="shared" ca="1" si="10"/>
        <v>5</v>
      </c>
      <c r="AH3" s="3" t="s">
        <v>26</v>
      </c>
      <c r="AI3" s="3">
        <f t="shared" ca="1" si="11"/>
        <v>9</v>
      </c>
      <c r="AJ3" s="3" t="s">
        <v>27</v>
      </c>
      <c r="AK3" s="3">
        <f t="shared" si="12"/>
        <v>0</v>
      </c>
      <c r="AL3" s="3">
        <f t="shared" ca="1" si="13"/>
        <v>1</v>
      </c>
      <c r="AM3" s="3" t="s">
        <v>26</v>
      </c>
      <c r="AN3" s="3">
        <f t="shared" ca="1" si="14"/>
        <v>3</v>
      </c>
      <c r="AO3" s="3" t="s">
        <v>28</v>
      </c>
      <c r="AP3" s="3">
        <f t="shared" ca="1" si="15"/>
        <v>0</v>
      </c>
      <c r="AQ3" s="3">
        <f t="shared" ca="1" si="16"/>
        <v>4</v>
      </c>
      <c r="AR3" s="3" t="s">
        <v>26</v>
      </c>
      <c r="AS3" s="3">
        <f t="shared" ca="1" si="17"/>
        <v>6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5</v>
      </c>
      <c r="BC3" s="59">
        <f t="shared" ca="1" si="19"/>
        <v>1</v>
      </c>
      <c r="BD3" s="43"/>
      <c r="BE3" s="43"/>
      <c r="BF3" s="3">
        <v>3</v>
      </c>
      <c r="BG3" s="59">
        <f t="shared" ca="1" si="20"/>
        <v>9</v>
      </c>
      <c r="BH3" s="59">
        <f t="shared" ca="1" si="21"/>
        <v>3</v>
      </c>
      <c r="BI3" s="43"/>
      <c r="BJ3" s="3"/>
      <c r="BK3" s="3">
        <v>3</v>
      </c>
      <c r="BL3" s="58">
        <f t="shared" ca="1" si="0"/>
        <v>9</v>
      </c>
      <c r="BM3" s="58">
        <f t="shared" ca="1" si="1"/>
        <v>3</v>
      </c>
      <c r="BN3" s="43"/>
      <c r="BO3" s="67"/>
      <c r="BP3" s="68"/>
      <c r="BQ3" s="4"/>
      <c r="BR3" s="69"/>
      <c r="BS3" s="69"/>
      <c r="BT3" s="69"/>
      <c r="BU3" s="3"/>
      <c r="BV3" s="43"/>
      <c r="BW3" s="5">
        <f t="shared" ca="1" si="2"/>
        <v>0.91200755788440335</v>
      </c>
      <c r="BX3" s="4">
        <f t="shared" ca="1" si="3"/>
        <v>7</v>
      </c>
      <c r="BY3" s="3"/>
      <c r="BZ3" s="3">
        <v>3</v>
      </c>
      <c r="CA3" s="3">
        <v>3</v>
      </c>
      <c r="CB3" s="3">
        <v>2</v>
      </c>
      <c r="CC3" s="3"/>
      <c r="CE3" s="5">
        <f t="shared" ca="1" si="4"/>
        <v>4.3048393531846307E-2</v>
      </c>
      <c r="CF3" s="4">
        <f t="shared" ca="1" si="5"/>
        <v>84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24</v>
      </c>
      <c r="C4" s="34"/>
      <c r="D4" s="37"/>
      <c r="E4" s="34"/>
      <c r="F4" s="34"/>
      <c r="G4" s="33"/>
      <c r="H4" s="51"/>
      <c r="I4" s="35" t="s">
        <v>33</v>
      </c>
      <c r="J4" s="34"/>
      <c r="K4" s="34"/>
      <c r="L4" s="34"/>
      <c r="M4" s="34"/>
      <c r="N4" s="33"/>
      <c r="O4" s="51"/>
      <c r="P4" s="35" t="s">
        <v>16</v>
      </c>
      <c r="Q4" s="34"/>
      <c r="R4" s="34"/>
      <c r="S4" s="34"/>
      <c r="T4" s="34"/>
      <c r="U4" s="33"/>
      <c r="Y4" s="1" t="s">
        <v>34</v>
      </c>
      <c r="Z4" s="3">
        <f t="shared" ca="1" si="6"/>
        <v>57</v>
      </c>
      <c r="AA4" s="3" t="s">
        <v>13</v>
      </c>
      <c r="AB4" s="3">
        <f t="shared" ca="1" si="7"/>
        <v>43</v>
      </c>
      <c r="AC4" s="3" t="s">
        <v>25</v>
      </c>
      <c r="AD4" s="3">
        <f t="shared" ca="1" si="8"/>
        <v>14</v>
      </c>
      <c r="AF4" s="3">
        <f t="shared" si="9"/>
        <v>0</v>
      </c>
      <c r="AG4" s="3">
        <f t="shared" ca="1" si="10"/>
        <v>5</v>
      </c>
      <c r="AH4" s="3" t="s">
        <v>26</v>
      </c>
      <c r="AI4" s="3">
        <f t="shared" ca="1" si="11"/>
        <v>7</v>
      </c>
      <c r="AJ4" s="3" t="s">
        <v>27</v>
      </c>
      <c r="AK4" s="3">
        <f t="shared" si="12"/>
        <v>0</v>
      </c>
      <c r="AL4" s="3">
        <f t="shared" ca="1" si="13"/>
        <v>4</v>
      </c>
      <c r="AM4" s="3" t="s">
        <v>26</v>
      </c>
      <c r="AN4" s="3">
        <f t="shared" ca="1" si="14"/>
        <v>3</v>
      </c>
      <c r="AO4" s="3" t="s">
        <v>28</v>
      </c>
      <c r="AP4" s="3">
        <f t="shared" ca="1" si="15"/>
        <v>0</v>
      </c>
      <c r="AQ4" s="3">
        <f t="shared" ca="1" si="16"/>
        <v>1</v>
      </c>
      <c r="AR4" s="3" t="s">
        <v>26</v>
      </c>
      <c r="AS4" s="3">
        <f t="shared" ca="1" si="17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5</v>
      </c>
      <c r="BC4" s="59">
        <f t="shared" ca="1" si="19"/>
        <v>4</v>
      </c>
      <c r="BD4" s="43"/>
      <c r="BE4" s="43"/>
      <c r="BF4" s="3">
        <v>4</v>
      </c>
      <c r="BG4" s="59">
        <f t="shared" ca="1" si="20"/>
        <v>7</v>
      </c>
      <c r="BH4" s="59">
        <f t="shared" ca="1" si="21"/>
        <v>3</v>
      </c>
      <c r="BI4" s="43"/>
      <c r="BJ4" s="3"/>
      <c r="BK4" s="3">
        <v>4</v>
      </c>
      <c r="BL4" s="58">
        <f t="shared" ca="1" si="0"/>
        <v>7</v>
      </c>
      <c r="BM4" s="58">
        <f t="shared" ca="1" si="1"/>
        <v>3</v>
      </c>
      <c r="BN4" s="43"/>
      <c r="BO4" s="67"/>
      <c r="BP4" s="68"/>
      <c r="BQ4" s="4"/>
      <c r="BR4" s="69"/>
      <c r="BS4" s="69"/>
      <c r="BT4" s="69"/>
      <c r="BU4" s="3"/>
      <c r="BV4" s="43"/>
      <c r="BW4" s="5">
        <f t="shared" ca="1" si="2"/>
        <v>0.75304433719958708</v>
      </c>
      <c r="BX4" s="4">
        <f t="shared" ca="1" si="3"/>
        <v>10</v>
      </c>
      <c r="BY4" s="3"/>
      <c r="BZ4" s="3">
        <v>4</v>
      </c>
      <c r="CA4" s="3">
        <v>4</v>
      </c>
      <c r="CB4" s="3">
        <v>1</v>
      </c>
      <c r="CC4" s="3"/>
      <c r="CE4" s="5">
        <f t="shared" ca="1" si="4"/>
        <v>0.30536667948165475</v>
      </c>
      <c r="CF4" s="4">
        <f t="shared" ca="1" si="5"/>
        <v>64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70" t="str">
        <f ca="1">$Z1/10&amp;$AA1&amp;$AB1/10&amp;$AC1</f>
        <v>7.4－6.4＝</v>
      </c>
      <c r="C5" s="71"/>
      <c r="D5" s="71"/>
      <c r="E5" s="71"/>
      <c r="F5" s="72"/>
      <c r="G5" s="62"/>
      <c r="H5" s="16"/>
      <c r="I5" s="70" t="str">
        <f ca="1">$Z2/10&amp;$AA2&amp;$AB2/10&amp;$AC2</f>
        <v>9.3－1.4＝</v>
      </c>
      <c r="J5" s="71"/>
      <c r="K5" s="71"/>
      <c r="L5" s="71"/>
      <c r="M5" s="72"/>
      <c r="N5" s="61"/>
      <c r="O5" s="16"/>
      <c r="P5" s="70" t="str">
        <f ca="1">$Z3/10&amp;$AA3&amp;$AB3/10&amp;$AC3</f>
        <v>5.9－1.3＝</v>
      </c>
      <c r="Q5" s="71"/>
      <c r="R5" s="71"/>
      <c r="S5" s="71"/>
      <c r="T5" s="72"/>
      <c r="U5" s="60"/>
      <c r="Y5" s="1" t="s">
        <v>35</v>
      </c>
      <c r="Z5" s="3">
        <f t="shared" ca="1" si="6"/>
        <v>65</v>
      </c>
      <c r="AA5" s="3" t="s">
        <v>13</v>
      </c>
      <c r="AB5" s="3">
        <f t="shared" ca="1" si="7"/>
        <v>47</v>
      </c>
      <c r="AC5" s="3" t="s">
        <v>25</v>
      </c>
      <c r="AD5" s="3">
        <f t="shared" ca="1" si="8"/>
        <v>18</v>
      </c>
      <c r="AF5" s="3">
        <f t="shared" si="9"/>
        <v>0</v>
      </c>
      <c r="AG5" s="3">
        <f t="shared" ca="1" si="10"/>
        <v>6</v>
      </c>
      <c r="AH5" s="3" t="s">
        <v>26</v>
      </c>
      <c r="AI5" s="3">
        <f t="shared" ca="1" si="11"/>
        <v>5</v>
      </c>
      <c r="AJ5" s="3" t="s">
        <v>27</v>
      </c>
      <c r="AK5" s="3">
        <f t="shared" si="12"/>
        <v>0</v>
      </c>
      <c r="AL5" s="3">
        <f t="shared" ca="1" si="13"/>
        <v>4</v>
      </c>
      <c r="AM5" s="3" t="s">
        <v>26</v>
      </c>
      <c r="AN5" s="3">
        <f t="shared" ca="1" si="14"/>
        <v>7</v>
      </c>
      <c r="AO5" s="3" t="s">
        <v>28</v>
      </c>
      <c r="AP5" s="3">
        <f t="shared" ca="1" si="15"/>
        <v>0</v>
      </c>
      <c r="AQ5" s="3">
        <f t="shared" ca="1" si="16"/>
        <v>1</v>
      </c>
      <c r="AR5" s="3" t="s">
        <v>26</v>
      </c>
      <c r="AS5" s="3">
        <f t="shared" ca="1" si="17"/>
        <v>8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6</v>
      </c>
      <c r="BC5" s="59">
        <f t="shared" ca="1" si="19"/>
        <v>4</v>
      </c>
      <c r="BD5" s="43"/>
      <c r="BE5" s="43"/>
      <c r="BF5" s="3">
        <v>5</v>
      </c>
      <c r="BG5" s="59">
        <f t="shared" ca="1" si="20"/>
        <v>5</v>
      </c>
      <c r="BH5" s="59">
        <f t="shared" ca="1" si="21"/>
        <v>7</v>
      </c>
      <c r="BI5" s="43"/>
      <c r="BJ5" s="3"/>
      <c r="BK5" s="3">
        <v>5</v>
      </c>
      <c r="BL5" s="58">
        <f t="shared" ca="1" si="0"/>
        <v>5</v>
      </c>
      <c r="BM5" s="58">
        <f t="shared" ca="1" si="1"/>
        <v>7</v>
      </c>
      <c r="BN5" s="43"/>
      <c r="BO5" s="67"/>
      <c r="BP5" s="68"/>
      <c r="BQ5" s="4"/>
      <c r="BR5" s="69"/>
      <c r="BS5" s="69"/>
      <c r="BT5" s="69"/>
      <c r="BU5" s="3"/>
      <c r="BV5" s="43"/>
      <c r="BW5" s="5">
        <f t="shared" ca="1" si="2"/>
        <v>0.63336010405947674</v>
      </c>
      <c r="BX5" s="4">
        <f t="shared" ca="1" si="3"/>
        <v>14</v>
      </c>
      <c r="BY5" s="3"/>
      <c r="BZ5" s="3">
        <v>5</v>
      </c>
      <c r="CA5" s="3">
        <v>4</v>
      </c>
      <c r="CB5" s="3">
        <v>2</v>
      </c>
      <c r="CC5" s="3"/>
      <c r="CE5" s="5">
        <f t="shared" ca="1" si="4"/>
        <v>0.44028748748759361</v>
      </c>
      <c r="CF5" s="4">
        <f t="shared" ca="1" si="5"/>
        <v>48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36</v>
      </c>
      <c r="Z6" s="3">
        <f t="shared" ca="1" si="6"/>
        <v>26</v>
      </c>
      <c r="AA6" s="3" t="s">
        <v>13</v>
      </c>
      <c r="AB6" s="3">
        <f t="shared" ca="1" si="7"/>
        <v>17</v>
      </c>
      <c r="AC6" s="3" t="s">
        <v>25</v>
      </c>
      <c r="AD6" s="3">
        <f t="shared" ca="1" si="8"/>
        <v>9</v>
      </c>
      <c r="AF6" s="3">
        <f t="shared" si="9"/>
        <v>0</v>
      </c>
      <c r="AG6" s="3">
        <f t="shared" ca="1" si="10"/>
        <v>2</v>
      </c>
      <c r="AH6" s="3" t="s">
        <v>26</v>
      </c>
      <c r="AI6" s="3">
        <f t="shared" ca="1" si="11"/>
        <v>6</v>
      </c>
      <c r="AJ6" s="3" t="s">
        <v>27</v>
      </c>
      <c r="AK6" s="3">
        <f t="shared" si="12"/>
        <v>0</v>
      </c>
      <c r="AL6" s="3">
        <f t="shared" ca="1" si="13"/>
        <v>1</v>
      </c>
      <c r="AM6" s="3" t="s">
        <v>26</v>
      </c>
      <c r="AN6" s="3">
        <f t="shared" ca="1" si="14"/>
        <v>7</v>
      </c>
      <c r="AO6" s="3" t="s">
        <v>28</v>
      </c>
      <c r="AP6" s="3">
        <f t="shared" ca="1" si="15"/>
        <v>0</v>
      </c>
      <c r="AQ6" s="3">
        <f t="shared" ca="1" si="16"/>
        <v>0</v>
      </c>
      <c r="AR6" s="3" t="s">
        <v>26</v>
      </c>
      <c r="AS6" s="3">
        <f t="shared" ca="1" si="17"/>
        <v>9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2</v>
      </c>
      <c r="BC6" s="59">
        <f t="shared" ca="1" si="19"/>
        <v>1</v>
      </c>
      <c r="BD6" s="43"/>
      <c r="BE6" s="43"/>
      <c r="BF6" s="3">
        <v>6</v>
      </c>
      <c r="BG6" s="59">
        <f t="shared" ca="1" si="20"/>
        <v>6</v>
      </c>
      <c r="BH6" s="59">
        <f t="shared" ca="1" si="21"/>
        <v>7</v>
      </c>
      <c r="BI6" s="43"/>
      <c r="BJ6" s="3"/>
      <c r="BK6" s="3">
        <v>6</v>
      </c>
      <c r="BL6" s="58">
        <f t="shared" ca="1" si="0"/>
        <v>6</v>
      </c>
      <c r="BM6" s="58">
        <f t="shared" ca="1" si="1"/>
        <v>7</v>
      </c>
      <c r="BN6" s="43"/>
      <c r="BO6" s="67"/>
      <c r="BP6" s="68"/>
      <c r="BQ6" s="4"/>
      <c r="BR6" s="69"/>
      <c r="BS6" s="69"/>
      <c r="BT6" s="69"/>
      <c r="BU6" s="3"/>
      <c r="BV6" s="43"/>
      <c r="BW6" s="5">
        <f t="shared" ca="1" si="2"/>
        <v>0.98883556981803455</v>
      </c>
      <c r="BX6" s="4">
        <f t="shared" ca="1" si="3"/>
        <v>1</v>
      </c>
      <c r="BY6" s="3"/>
      <c r="BZ6" s="3">
        <v>6</v>
      </c>
      <c r="CA6" s="3">
        <v>4</v>
      </c>
      <c r="CB6" s="3">
        <v>3</v>
      </c>
      <c r="CC6" s="3"/>
      <c r="CE6" s="5">
        <f t="shared" ca="1" si="4"/>
        <v>0.35805596800149664</v>
      </c>
      <c r="CF6" s="4">
        <f t="shared" ca="1" si="5"/>
        <v>58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45"/>
      <c r="C7" s="27" t="str">
        <f>IF($AW1=0,"",$AW1)</f>
        <v/>
      </c>
      <c r="D7" s="26">
        <f ca="1">$BB1</f>
        <v>7</v>
      </c>
      <c r="E7" s="26" t="s">
        <v>15</v>
      </c>
      <c r="F7" s="25">
        <f ca="1">$BG1</f>
        <v>4</v>
      </c>
      <c r="G7" s="10"/>
      <c r="H7" s="16"/>
      <c r="I7" s="45"/>
      <c r="J7" s="27" t="str">
        <f>IF($AW2=0,"",$AW2)</f>
        <v/>
      </c>
      <c r="K7" s="26">
        <f ca="1">$BB2</f>
        <v>9</v>
      </c>
      <c r="L7" s="26" t="s">
        <v>30</v>
      </c>
      <c r="M7" s="25">
        <f ca="1">$BL2</f>
        <v>3</v>
      </c>
      <c r="N7" s="10"/>
      <c r="O7" s="16"/>
      <c r="P7" s="45"/>
      <c r="Q7" s="27" t="str">
        <f>IF($AW3=0,"",$AW3)</f>
        <v/>
      </c>
      <c r="R7" s="26">
        <f ca="1">$BB3</f>
        <v>5</v>
      </c>
      <c r="S7" s="26" t="s">
        <v>30</v>
      </c>
      <c r="T7" s="25">
        <f ca="1">$BL3</f>
        <v>9</v>
      </c>
      <c r="U7" s="10"/>
      <c r="Y7" s="1" t="s">
        <v>14</v>
      </c>
      <c r="Z7" s="3">
        <f t="shared" ca="1" si="6"/>
        <v>88</v>
      </c>
      <c r="AA7" s="3" t="s">
        <v>13</v>
      </c>
      <c r="AB7" s="3">
        <f t="shared" ca="1" si="7"/>
        <v>78</v>
      </c>
      <c r="AC7" s="3" t="s">
        <v>25</v>
      </c>
      <c r="AD7" s="3">
        <f t="shared" ca="1" si="8"/>
        <v>10</v>
      </c>
      <c r="AF7" s="3">
        <f t="shared" si="9"/>
        <v>0</v>
      </c>
      <c r="AG7" s="3">
        <f t="shared" ca="1" si="10"/>
        <v>8</v>
      </c>
      <c r="AH7" s="3" t="s">
        <v>26</v>
      </c>
      <c r="AI7" s="3">
        <f t="shared" ca="1" si="11"/>
        <v>8</v>
      </c>
      <c r="AJ7" s="3" t="s">
        <v>27</v>
      </c>
      <c r="AK7" s="3">
        <f t="shared" si="12"/>
        <v>0</v>
      </c>
      <c r="AL7" s="3">
        <f t="shared" ca="1" si="13"/>
        <v>7</v>
      </c>
      <c r="AM7" s="3" t="s">
        <v>26</v>
      </c>
      <c r="AN7" s="3">
        <f t="shared" ca="1" si="14"/>
        <v>8</v>
      </c>
      <c r="AO7" s="3" t="s">
        <v>28</v>
      </c>
      <c r="AP7" s="3">
        <f t="shared" ca="1" si="15"/>
        <v>0</v>
      </c>
      <c r="AQ7" s="3">
        <f t="shared" ca="1" si="16"/>
        <v>1</v>
      </c>
      <c r="AR7" s="3" t="s">
        <v>26</v>
      </c>
      <c r="AS7" s="3">
        <f t="shared" ca="1" si="17"/>
        <v>0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7</v>
      </c>
      <c r="BD7" s="43"/>
      <c r="BE7" s="43"/>
      <c r="BF7" s="3">
        <v>7</v>
      </c>
      <c r="BG7" s="59">
        <f t="shared" ca="1" si="20"/>
        <v>8</v>
      </c>
      <c r="BH7" s="59">
        <f t="shared" ca="1" si="21"/>
        <v>8</v>
      </c>
      <c r="BI7" s="43"/>
      <c r="BJ7" s="3"/>
      <c r="BK7" s="3">
        <v>7</v>
      </c>
      <c r="BL7" s="58">
        <f t="shared" ca="1" si="0"/>
        <v>8</v>
      </c>
      <c r="BM7" s="58">
        <f t="shared" ca="1" si="1"/>
        <v>8</v>
      </c>
      <c r="BN7" s="43"/>
      <c r="BO7" s="67"/>
      <c r="BP7" s="68"/>
      <c r="BQ7" s="4"/>
      <c r="BR7" s="69"/>
      <c r="BS7" s="69"/>
      <c r="BT7" s="69"/>
      <c r="BU7" s="3"/>
      <c r="BV7" s="43"/>
      <c r="BW7" s="5">
        <f t="shared" ca="1" si="2"/>
        <v>0.22332890528117733</v>
      </c>
      <c r="BX7" s="4">
        <f t="shared" ca="1" si="3"/>
        <v>28</v>
      </c>
      <c r="BY7" s="3"/>
      <c r="BZ7" s="3">
        <v>7</v>
      </c>
      <c r="CA7" s="3">
        <v>5</v>
      </c>
      <c r="CB7" s="3">
        <v>1</v>
      </c>
      <c r="CC7" s="3"/>
      <c r="CE7" s="5">
        <f t="shared" ca="1" si="4"/>
        <v>0.12897155863985121</v>
      </c>
      <c r="CF7" s="4">
        <f t="shared" ca="1" si="5"/>
        <v>79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24" t="str">
        <f>IF(AND($AW1=0,$AX1=0),"","＋")</f>
        <v/>
      </c>
      <c r="C8" s="23" t="s">
        <v>37</v>
      </c>
      <c r="D8" s="22">
        <f ca="1">$BC1</f>
        <v>6</v>
      </c>
      <c r="E8" s="22" t="s">
        <v>30</v>
      </c>
      <c r="F8" s="21">
        <f ca="1">$BH1</f>
        <v>4</v>
      </c>
      <c r="G8" s="10"/>
      <c r="H8" s="16"/>
      <c r="I8" s="24" t="str">
        <f>IF(AND($AW2=0,$AX2=0),"","＋")</f>
        <v/>
      </c>
      <c r="J8" s="23" t="s">
        <v>38</v>
      </c>
      <c r="K8" s="22">
        <f ca="1">$BC2</f>
        <v>1</v>
      </c>
      <c r="L8" s="22" t="s">
        <v>30</v>
      </c>
      <c r="M8" s="21">
        <f ca="1">$BH2</f>
        <v>4</v>
      </c>
      <c r="N8" s="10"/>
      <c r="O8" s="16"/>
      <c r="P8" s="24" t="str">
        <f>IF(AND($AW3=0,$AX3=0),"","＋")</f>
        <v/>
      </c>
      <c r="Q8" s="23" t="s">
        <v>31</v>
      </c>
      <c r="R8" s="22">
        <f ca="1">$BC3</f>
        <v>1</v>
      </c>
      <c r="S8" s="22" t="s">
        <v>30</v>
      </c>
      <c r="T8" s="21">
        <f ca="1">$BH3</f>
        <v>3</v>
      </c>
      <c r="U8" s="10"/>
      <c r="Y8" s="1" t="s">
        <v>39</v>
      </c>
      <c r="Z8" s="3">
        <f t="shared" ca="1" si="6"/>
        <v>62</v>
      </c>
      <c r="AA8" s="3" t="s">
        <v>13</v>
      </c>
      <c r="AB8" s="3">
        <f t="shared" ca="1" si="7"/>
        <v>38</v>
      </c>
      <c r="AC8" s="3" t="s">
        <v>25</v>
      </c>
      <c r="AD8" s="3">
        <f t="shared" ca="1" si="8"/>
        <v>24</v>
      </c>
      <c r="AF8" s="3">
        <f t="shared" si="9"/>
        <v>0</v>
      </c>
      <c r="AG8" s="3">
        <f t="shared" ca="1" si="10"/>
        <v>6</v>
      </c>
      <c r="AH8" s="3" t="s">
        <v>26</v>
      </c>
      <c r="AI8" s="3">
        <f t="shared" ca="1" si="11"/>
        <v>2</v>
      </c>
      <c r="AJ8" s="3" t="s">
        <v>27</v>
      </c>
      <c r="AK8" s="3">
        <f t="shared" si="12"/>
        <v>0</v>
      </c>
      <c r="AL8" s="3">
        <f t="shared" ca="1" si="13"/>
        <v>3</v>
      </c>
      <c r="AM8" s="3" t="s">
        <v>26</v>
      </c>
      <c r="AN8" s="3">
        <f t="shared" ca="1" si="14"/>
        <v>8</v>
      </c>
      <c r="AO8" s="3" t="s">
        <v>28</v>
      </c>
      <c r="AP8" s="3">
        <f t="shared" ca="1" si="15"/>
        <v>0</v>
      </c>
      <c r="AQ8" s="3">
        <f t="shared" ca="1" si="16"/>
        <v>2</v>
      </c>
      <c r="AR8" s="3" t="s">
        <v>26</v>
      </c>
      <c r="AS8" s="3">
        <f t="shared" ca="1" si="17"/>
        <v>4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6</v>
      </c>
      <c r="BC8" s="59">
        <f t="shared" ca="1" si="19"/>
        <v>3</v>
      </c>
      <c r="BD8" s="43"/>
      <c r="BE8" s="43"/>
      <c r="BF8" s="3">
        <v>8</v>
      </c>
      <c r="BG8" s="59">
        <f t="shared" ca="1" si="20"/>
        <v>2</v>
      </c>
      <c r="BH8" s="59">
        <f t="shared" ca="1" si="21"/>
        <v>8</v>
      </c>
      <c r="BI8" s="43"/>
      <c r="BJ8" s="3"/>
      <c r="BK8" s="3">
        <v>8</v>
      </c>
      <c r="BL8" s="58">
        <f t="shared" ca="1" si="0"/>
        <v>2</v>
      </c>
      <c r="BM8" s="58">
        <f t="shared" ca="1" si="1"/>
        <v>8</v>
      </c>
      <c r="BN8" s="43"/>
      <c r="BO8" s="67"/>
      <c r="BP8" s="68"/>
      <c r="BQ8" s="4"/>
      <c r="BR8" s="69"/>
      <c r="BS8" s="69"/>
      <c r="BT8" s="69"/>
      <c r="BU8" s="3"/>
      <c r="BV8" s="43"/>
      <c r="BW8" s="5">
        <f t="shared" ca="1" si="2"/>
        <v>0.68079617282592109</v>
      </c>
      <c r="BX8" s="4">
        <f t="shared" ca="1" si="3"/>
        <v>13</v>
      </c>
      <c r="BY8" s="3"/>
      <c r="BZ8" s="3">
        <v>8</v>
      </c>
      <c r="CA8" s="3">
        <v>5</v>
      </c>
      <c r="CB8" s="3">
        <v>2</v>
      </c>
      <c r="CC8" s="3"/>
      <c r="CE8" s="5">
        <f t="shared" ca="1" si="4"/>
        <v>0.71662376590114263</v>
      </c>
      <c r="CF8" s="4">
        <f t="shared" ca="1" si="5"/>
        <v>19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0</v>
      </c>
      <c r="G9" s="57"/>
      <c r="H9" s="56"/>
      <c r="I9" s="55"/>
      <c r="J9" s="14">
        <f ca="1">$AP2</f>
        <v>0</v>
      </c>
      <c r="K9" s="54">
        <f ca="1">$AQ2</f>
        <v>7</v>
      </c>
      <c r="L9" s="54" t="str">
        <f>$AR2</f>
        <v>.</v>
      </c>
      <c r="M9" s="53">
        <f ca="1">$AS2</f>
        <v>9</v>
      </c>
      <c r="N9" s="57"/>
      <c r="O9" s="56"/>
      <c r="P9" s="55"/>
      <c r="Q9" s="14">
        <f ca="1">$AP3</f>
        <v>0</v>
      </c>
      <c r="R9" s="54">
        <f ca="1">$AQ3</f>
        <v>4</v>
      </c>
      <c r="S9" s="54" t="str">
        <f>$AR3</f>
        <v>.</v>
      </c>
      <c r="T9" s="53">
        <f ca="1">$AS3</f>
        <v>6</v>
      </c>
      <c r="U9" s="64"/>
      <c r="Y9" s="1" t="s">
        <v>40</v>
      </c>
      <c r="Z9" s="3">
        <f t="shared" ca="1" si="6"/>
        <v>81</v>
      </c>
      <c r="AA9" s="3" t="s">
        <v>13</v>
      </c>
      <c r="AB9" s="3">
        <f t="shared" ca="1" si="7"/>
        <v>23</v>
      </c>
      <c r="AC9" s="3" t="s">
        <v>25</v>
      </c>
      <c r="AD9" s="3">
        <f t="shared" ca="1" si="8"/>
        <v>58</v>
      </c>
      <c r="AF9" s="3">
        <f t="shared" si="9"/>
        <v>0</v>
      </c>
      <c r="AG9" s="3">
        <f t="shared" ca="1" si="10"/>
        <v>8</v>
      </c>
      <c r="AH9" s="3" t="s">
        <v>26</v>
      </c>
      <c r="AI9" s="3">
        <f t="shared" ca="1" si="11"/>
        <v>1</v>
      </c>
      <c r="AJ9" s="3" t="s">
        <v>27</v>
      </c>
      <c r="AK9" s="3">
        <f t="shared" si="12"/>
        <v>0</v>
      </c>
      <c r="AL9" s="3">
        <f t="shared" ca="1" si="13"/>
        <v>2</v>
      </c>
      <c r="AM9" s="3" t="s">
        <v>26</v>
      </c>
      <c r="AN9" s="3">
        <f t="shared" ca="1" si="14"/>
        <v>3</v>
      </c>
      <c r="AO9" s="3" t="s">
        <v>28</v>
      </c>
      <c r="AP9" s="3">
        <f t="shared" ca="1" si="15"/>
        <v>0</v>
      </c>
      <c r="AQ9" s="3">
        <f t="shared" ca="1" si="16"/>
        <v>5</v>
      </c>
      <c r="AR9" s="3" t="s">
        <v>26</v>
      </c>
      <c r="AS9" s="3">
        <f t="shared" ca="1" si="17"/>
        <v>8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8</v>
      </c>
      <c r="BC9" s="59">
        <f t="shared" ca="1" si="19"/>
        <v>2</v>
      </c>
      <c r="BD9" s="43"/>
      <c r="BE9" s="43"/>
      <c r="BF9" s="3">
        <v>9</v>
      </c>
      <c r="BG9" s="59">
        <f t="shared" ca="1" si="20"/>
        <v>1</v>
      </c>
      <c r="BH9" s="59">
        <f t="shared" ca="1" si="21"/>
        <v>3</v>
      </c>
      <c r="BI9" s="43"/>
      <c r="BJ9" s="3"/>
      <c r="BK9" s="3">
        <v>9</v>
      </c>
      <c r="BL9" s="58">
        <f t="shared" ca="1" si="0"/>
        <v>1</v>
      </c>
      <c r="BM9" s="58">
        <f t="shared" ca="1" si="1"/>
        <v>3</v>
      </c>
      <c r="BN9" s="43"/>
      <c r="BO9" s="67"/>
      <c r="BP9" s="68"/>
      <c r="BQ9" s="4"/>
      <c r="BR9" s="69"/>
      <c r="BS9" s="69"/>
      <c r="BT9" s="69"/>
      <c r="BU9" s="3"/>
      <c r="BV9" s="43"/>
      <c r="BW9" s="5">
        <f t="shared" ca="1" si="2"/>
        <v>0.32695669193061616</v>
      </c>
      <c r="BX9" s="4">
        <f t="shared" ca="1" si="3"/>
        <v>23</v>
      </c>
      <c r="BY9" s="3"/>
      <c r="BZ9" s="3">
        <v>9</v>
      </c>
      <c r="CA9" s="3">
        <v>5</v>
      </c>
      <c r="CB9" s="3">
        <v>3</v>
      </c>
      <c r="CC9" s="3"/>
      <c r="CE9" s="5">
        <f t="shared" ca="1" si="4"/>
        <v>0.9878954891263928</v>
      </c>
      <c r="CF9" s="4">
        <f t="shared" ca="1" si="5"/>
        <v>4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41</v>
      </c>
      <c r="Z10" s="3">
        <f t="shared" ca="1" si="6"/>
        <v>85</v>
      </c>
      <c r="AA10" s="3" t="s">
        <v>13</v>
      </c>
      <c r="AB10" s="3">
        <f t="shared" ca="1" si="7"/>
        <v>40</v>
      </c>
      <c r="AC10" s="3" t="s">
        <v>25</v>
      </c>
      <c r="AD10" s="3">
        <f t="shared" ca="1" si="8"/>
        <v>45</v>
      </c>
      <c r="AF10" s="3">
        <f t="shared" si="9"/>
        <v>0</v>
      </c>
      <c r="AG10" s="3">
        <f t="shared" ca="1" si="10"/>
        <v>8</v>
      </c>
      <c r="AH10" s="3" t="s">
        <v>26</v>
      </c>
      <c r="AI10" s="3">
        <f t="shared" ca="1" si="11"/>
        <v>5</v>
      </c>
      <c r="AJ10" s="3" t="s">
        <v>27</v>
      </c>
      <c r="AK10" s="3">
        <f t="shared" si="12"/>
        <v>0</v>
      </c>
      <c r="AL10" s="3">
        <f t="shared" ca="1" si="13"/>
        <v>4</v>
      </c>
      <c r="AM10" s="3" t="s">
        <v>26</v>
      </c>
      <c r="AN10" s="3">
        <f t="shared" ca="1" si="14"/>
        <v>0</v>
      </c>
      <c r="AO10" s="3" t="s">
        <v>28</v>
      </c>
      <c r="AP10" s="3">
        <f t="shared" ca="1" si="15"/>
        <v>0</v>
      </c>
      <c r="AQ10" s="3">
        <f t="shared" ca="1" si="16"/>
        <v>4</v>
      </c>
      <c r="AR10" s="3" t="s">
        <v>26</v>
      </c>
      <c r="AS10" s="3">
        <f t="shared" ca="1" si="17"/>
        <v>5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8</v>
      </c>
      <c r="BC10" s="59">
        <f t="shared" ca="1" si="19"/>
        <v>4</v>
      </c>
      <c r="BD10" s="43"/>
      <c r="BE10" s="43"/>
      <c r="BF10" s="3">
        <v>10</v>
      </c>
      <c r="BG10" s="59">
        <f t="shared" ca="1" si="20"/>
        <v>5</v>
      </c>
      <c r="BH10" s="59">
        <f t="shared" ca="1" si="21"/>
        <v>0</v>
      </c>
      <c r="BI10" s="43"/>
      <c r="BJ10" s="3"/>
      <c r="BK10" s="3">
        <v>10</v>
      </c>
      <c r="BL10" s="58">
        <f t="shared" ca="1" si="0"/>
        <v>5</v>
      </c>
      <c r="BM10" s="58">
        <f t="shared" ca="1" si="1"/>
        <v>0</v>
      </c>
      <c r="BN10" s="43"/>
      <c r="BO10" s="67"/>
      <c r="BP10" s="68"/>
      <c r="BQ10" s="4"/>
      <c r="BR10" s="69"/>
      <c r="BS10" s="69"/>
      <c r="BT10" s="69"/>
      <c r="BU10" s="3"/>
      <c r="BV10" s="43"/>
      <c r="BW10" s="5">
        <f t="shared" ca="1" si="2"/>
        <v>0.26518121334030942</v>
      </c>
      <c r="BX10" s="4">
        <f t="shared" ca="1" si="3"/>
        <v>25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4"/>
        <v>0.50137259064881068</v>
      </c>
      <c r="CF10" s="4">
        <f t="shared" ca="1" si="5"/>
        <v>41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42</v>
      </c>
      <c r="C11" s="38"/>
      <c r="D11" s="37"/>
      <c r="E11" s="34"/>
      <c r="F11" s="34"/>
      <c r="G11" s="33"/>
      <c r="H11" s="36"/>
      <c r="I11" s="35" t="s">
        <v>43</v>
      </c>
      <c r="J11" s="34"/>
      <c r="K11" s="34"/>
      <c r="L11" s="34"/>
      <c r="M11" s="34"/>
      <c r="N11" s="33"/>
      <c r="O11" s="36"/>
      <c r="P11" s="35" t="s">
        <v>44</v>
      </c>
      <c r="Q11" s="34"/>
      <c r="R11" s="34"/>
      <c r="S11" s="34"/>
      <c r="T11" s="34"/>
      <c r="U11" s="33"/>
      <c r="Y11" s="1" t="s">
        <v>45</v>
      </c>
      <c r="Z11" s="3">
        <f t="shared" ca="1" si="6"/>
        <v>95</v>
      </c>
      <c r="AA11" s="3" t="s">
        <v>13</v>
      </c>
      <c r="AB11" s="3">
        <f t="shared" ca="1" si="7"/>
        <v>32</v>
      </c>
      <c r="AC11" s="3" t="s">
        <v>25</v>
      </c>
      <c r="AD11" s="3">
        <f t="shared" ca="1" si="8"/>
        <v>63</v>
      </c>
      <c r="AF11" s="3">
        <f t="shared" si="9"/>
        <v>0</v>
      </c>
      <c r="AG11" s="3">
        <f t="shared" ca="1" si="10"/>
        <v>9</v>
      </c>
      <c r="AH11" s="3" t="s">
        <v>26</v>
      </c>
      <c r="AI11" s="3">
        <f t="shared" ca="1" si="11"/>
        <v>5</v>
      </c>
      <c r="AJ11" s="3" t="s">
        <v>27</v>
      </c>
      <c r="AK11" s="3">
        <f t="shared" si="12"/>
        <v>0</v>
      </c>
      <c r="AL11" s="3">
        <f t="shared" ca="1" si="13"/>
        <v>3</v>
      </c>
      <c r="AM11" s="3" t="s">
        <v>26</v>
      </c>
      <c r="AN11" s="3">
        <f t="shared" ca="1" si="14"/>
        <v>2</v>
      </c>
      <c r="AO11" s="3" t="s">
        <v>28</v>
      </c>
      <c r="AP11" s="3">
        <f t="shared" ca="1" si="15"/>
        <v>0</v>
      </c>
      <c r="AQ11" s="3">
        <f t="shared" ca="1" si="16"/>
        <v>6</v>
      </c>
      <c r="AR11" s="3" t="s">
        <v>26</v>
      </c>
      <c r="AS11" s="3">
        <f t="shared" ca="1" si="17"/>
        <v>3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VLOOKUP($BX11,$BZ$1:$CB$100,2,FALSE)</f>
        <v>9</v>
      </c>
      <c r="BC11" s="59">
        <f t="shared" ca="1" si="19"/>
        <v>3</v>
      </c>
      <c r="BD11" s="43"/>
      <c r="BE11" s="43"/>
      <c r="BF11" s="3">
        <v>11</v>
      </c>
      <c r="BG11" s="59">
        <f t="shared" ca="1" si="20"/>
        <v>5</v>
      </c>
      <c r="BH11" s="59">
        <f t="shared" ca="1" si="21"/>
        <v>2</v>
      </c>
      <c r="BI11" s="43"/>
      <c r="BJ11" s="3"/>
      <c r="BK11" s="3">
        <v>11</v>
      </c>
      <c r="BL11" s="58">
        <f t="shared" ca="1" si="0"/>
        <v>5</v>
      </c>
      <c r="BM11" s="58">
        <f t="shared" ca="1" si="1"/>
        <v>2</v>
      </c>
      <c r="BN11" s="43"/>
      <c r="BO11" s="67"/>
      <c r="BP11" s="68"/>
      <c r="BQ11" s="4"/>
      <c r="BR11" s="69"/>
      <c r="BS11" s="69"/>
      <c r="BT11" s="69"/>
      <c r="BU11" s="3"/>
      <c r="BV11" s="43"/>
      <c r="BW11" s="5">
        <f t="shared" ca="1" si="2"/>
        <v>0.19712576708127438</v>
      </c>
      <c r="BX11" s="4">
        <f t="shared" ca="1" si="3"/>
        <v>31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4"/>
        <v>0.48383235167944805</v>
      </c>
      <c r="CF11" s="4">
        <f t="shared" ca="1" si="5"/>
        <v>43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70" t="str">
        <f ca="1">$Z4/10&amp;$AA4&amp;$AB4/10&amp;$AC4</f>
        <v>5.7－4.3＝</v>
      </c>
      <c r="C12" s="71"/>
      <c r="D12" s="71"/>
      <c r="E12" s="71"/>
      <c r="F12" s="72"/>
      <c r="G12" s="10"/>
      <c r="H12" s="32"/>
      <c r="I12" s="70" t="str">
        <f ca="1">$Z5/10&amp;$AA5&amp;$AB5/10&amp;$AC5</f>
        <v>6.5－4.7＝</v>
      </c>
      <c r="J12" s="71"/>
      <c r="K12" s="71"/>
      <c r="L12" s="71"/>
      <c r="M12" s="72"/>
      <c r="N12" s="10"/>
      <c r="O12" s="32"/>
      <c r="P12" s="70" t="str">
        <f ca="1">$Z6/10&amp;$AA6&amp;$AB6/10&amp;$AC6</f>
        <v>2.6－1.7＝</v>
      </c>
      <c r="Q12" s="71"/>
      <c r="R12" s="71"/>
      <c r="S12" s="71"/>
      <c r="T12" s="72"/>
      <c r="U12" s="10"/>
      <c r="Y12" s="1" t="s">
        <v>47</v>
      </c>
      <c r="Z12" s="3">
        <f t="shared" ca="1" si="6"/>
        <v>66</v>
      </c>
      <c r="AA12" s="3" t="s">
        <v>13</v>
      </c>
      <c r="AB12" s="3">
        <f t="shared" ca="1" si="7"/>
        <v>54</v>
      </c>
      <c r="AC12" s="3" t="s">
        <v>25</v>
      </c>
      <c r="AD12" s="3">
        <f t="shared" ca="1" si="8"/>
        <v>12</v>
      </c>
      <c r="AF12" s="3">
        <f t="shared" si="9"/>
        <v>0</v>
      </c>
      <c r="AG12" s="3">
        <f t="shared" ca="1" si="10"/>
        <v>6</v>
      </c>
      <c r="AH12" s="3" t="s">
        <v>26</v>
      </c>
      <c r="AI12" s="3">
        <f t="shared" ca="1" si="11"/>
        <v>6</v>
      </c>
      <c r="AJ12" s="3" t="s">
        <v>27</v>
      </c>
      <c r="AK12" s="3">
        <f t="shared" si="12"/>
        <v>0</v>
      </c>
      <c r="AL12" s="3">
        <f t="shared" ca="1" si="13"/>
        <v>5</v>
      </c>
      <c r="AM12" s="3" t="s">
        <v>26</v>
      </c>
      <c r="AN12" s="3">
        <f t="shared" ca="1" si="14"/>
        <v>4</v>
      </c>
      <c r="AO12" s="3" t="s">
        <v>28</v>
      </c>
      <c r="AP12" s="3">
        <f t="shared" ca="1" si="15"/>
        <v>0</v>
      </c>
      <c r="AQ12" s="3">
        <f t="shared" ca="1" si="16"/>
        <v>1</v>
      </c>
      <c r="AR12" s="3" t="s">
        <v>26</v>
      </c>
      <c r="AS12" s="3">
        <f t="shared" ca="1" si="17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6</v>
      </c>
      <c r="BC12" s="59">
        <f ca="1">VLOOKUP($BX12,$BZ$1:$CB$100,3,FALSE)</f>
        <v>5</v>
      </c>
      <c r="BD12" s="43"/>
      <c r="BE12" s="43"/>
      <c r="BF12" s="3">
        <v>12</v>
      </c>
      <c r="BG12" s="59">
        <f t="shared" ca="1" si="20"/>
        <v>6</v>
      </c>
      <c r="BH12" s="59">
        <f t="shared" ca="1" si="21"/>
        <v>4</v>
      </c>
      <c r="BI12" s="43"/>
      <c r="BJ12" s="3"/>
      <c r="BK12" s="3">
        <v>12</v>
      </c>
      <c r="BL12" s="58">
        <f t="shared" ca="1" si="0"/>
        <v>6</v>
      </c>
      <c r="BM12" s="58">
        <f t="shared" ca="1" si="1"/>
        <v>4</v>
      </c>
      <c r="BN12" s="43"/>
      <c r="BO12" s="67"/>
      <c r="BP12" s="68"/>
      <c r="BQ12" s="4"/>
      <c r="BR12" s="69"/>
      <c r="BS12" s="69"/>
      <c r="BT12" s="69"/>
      <c r="BU12" s="3"/>
      <c r="BV12" s="43"/>
      <c r="BW12" s="5">
        <f t="shared" ca="1" si="2"/>
        <v>0.55232972953306991</v>
      </c>
      <c r="BX12" s="4">
        <f t="shared" ca="1" si="3"/>
        <v>15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4"/>
        <v>0.39722812373928507</v>
      </c>
      <c r="CF12" s="4">
        <f t="shared" ca="1" si="5"/>
        <v>55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7"/>
      <c r="BP13" s="68"/>
      <c r="BQ13" s="4"/>
      <c r="BR13" s="69"/>
      <c r="BS13" s="69"/>
      <c r="BT13" s="69"/>
      <c r="BU13" s="3"/>
      <c r="BW13" s="5">
        <f t="shared" ca="1" si="2"/>
        <v>0.36902254115558064</v>
      </c>
      <c r="BX13" s="4">
        <f t="shared" ca="1" si="3"/>
        <v>22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4"/>
        <v>0.22773009298407765</v>
      </c>
      <c r="CF13" s="4">
        <f t="shared" ca="1" si="5"/>
        <v>71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45"/>
      <c r="C14" s="27" t="str">
        <f>IF($AW4=0,"",$AW4)</f>
        <v/>
      </c>
      <c r="D14" s="26">
        <f ca="1">$BB4</f>
        <v>5</v>
      </c>
      <c r="E14" s="26" t="s">
        <v>32</v>
      </c>
      <c r="F14" s="25">
        <f ca="1">$BL4</f>
        <v>7</v>
      </c>
      <c r="G14" s="10"/>
      <c r="H14" s="16"/>
      <c r="I14" s="45"/>
      <c r="J14" s="27" t="str">
        <f>IF($AW5=0,"",$AW5)</f>
        <v/>
      </c>
      <c r="K14" s="26">
        <f ca="1">$BB5</f>
        <v>6</v>
      </c>
      <c r="L14" s="26" t="s">
        <v>46</v>
      </c>
      <c r="M14" s="25">
        <f ca="1">$BL5</f>
        <v>5</v>
      </c>
      <c r="N14" s="10"/>
      <c r="O14" s="16"/>
      <c r="P14" s="45"/>
      <c r="Q14" s="27" t="str">
        <f>IF($AW6=0,"",$AW6)</f>
        <v/>
      </c>
      <c r="R14" s="26">
        <f ca="1">$BB6</f>
        <v>2</v>
      </c>
      <c r="S14" s="26" t="s">
        <v>15</v>
      </c>
      <c r="T14" s="25">
        <f ca="1">$BL6</f>
        <v>6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J14" s="3"/>
      <c r="BO14" s="67"/>
      <c r="BP14" s="68"/>
      <c r="BQ14" s="4"/>
      <c r="BR14" s="69"/>
      <c r="BS14" s="69"/>
      <c r="BT14" s="69"/>
      <c r="BU14" s="3"/>
      <c r="BW14" s="5">
        <f t="shared" ca="1" si="2"/>
        <v>0.92569190093494336</v>
      </c>
      <c r="BX14" s="4">
        <f t="shared" ca="1" si="3"/>
        <v>5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4"/>
        <v>0.57788860389368502</v>
      </c>
      <c r="CF14" s="4">
        <f t="shared" ca="1" si="5"/>
        <v>32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24" t="str">
        <f>IF(AND($AW4=0,$AX4=0),"","＋")</f>
        <v/>
      </c>
      <c r="C15" s="23" t="s">
        <v>38</v>
      </c>
      <c r="D15" s="22">
        <f ca="1">$BC4</f>
        <v>4</v>
      </c>
      <c r="E15" s="22" t="s">
        <v>30</v>
      </c>
      <c r="F15" s="21">
        <f ca="1">$BH4</f>
        <v>3</v>
      </c>
      <c r="G15" s="10"/>
      <c r="H15" s="16"/>
      <c r="I15" s="24" t="str">
        <f>IF(AND($AW5=0,$AX5=0),"","＋")</f>
        <v/>
      </c>
      <c r="J15" s="23" t="s">
        <v>38</v>
      </c>
      <c r="K15" s="22">
        <f ca="1">$BC5</f>
        <v>4</v>
      </c>
      <c r="L15" s="22" t="s">
        <v>30</v>
      </c>
      <c r="M15" s="21">
        <f ca="1">$BH5</f>
        <v>7</v>
      </c>
      <c r="N15" s="10"/>
      <c r="O15" s="16"/>
      <c r="P15" s="24" t="str">
        <f>IF(AND($AW6=0,$AX6=0),"","＋")</f>
        <v/>
      </c>
      <c r="Q15" s="23" t="s">
        <v>13</v>
      </c>
      <c r="R15" s="22">
        <f ca="1">$BC6</f>
        <v>1</v>
      </c>
      <c r="S15" s="22" t="s">
        <v>30</v>
      </c>
      <c r="T15" s="21">
        <f ca="1">$BH6</f>
        <v>7</v>
      </c>
      <c r="U15" s="10"/>
      <c r="AC15" s="2" t="s">
        <v>17</v>
      </c>
      <c r="AD15" s="3">
        <f ca="1">AD1/10</f>
        <v>1</v>
      </c>
      <c r="AE15" s="3">
        <f ca="1">AP15+AQ15+AS15</f>
        <v>1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</v>
      </c>
      <c r="AZ15" s="3"/>
      <c r="BJ15" s="3"/>
      <c r="BO15" s="67"/>
      <c r="BP15" s="68"/>
      <c r="BQ15" s="4"/>
      <c r="BR15" s="69"/>
      <c r="BS15" s="69"/>
      <c r="BT15" s="69"/>
      <c r="BU15" s="3"/>
      <c r="BW15" s="5">
        <f t="shared" ca="1" si="2"/>
        <v>3.829673326566696E-2</v>
      </c>
      <c r="BX15" s="4">
        <f t="shared" ca="1" si="3"/>
        <v>36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4"/>
        <v>0.91520580194024215</v>
      </c>
      <c r="CF15" s="4">
        <f t="shared" ca="1" si="5"/>
        <v>10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5"/>
      <c r="C16" s="14">
        <f ca="1">$AP4</f>
        <v>0</v>
      </c>
      <c r="D16" s="54">
        <f ca="1">$AQ4</f>
        <v>1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8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9</v>
      </c>
      <c r="U16" s="10"/>
      <c r="AC16" s="2" t="s">
        <v>33</v>
      </c>
      <c r="AD16" s="3">
        <f t="shared" ref="AD16:AD26" ca="1" si="22">AD2/10</f>
        <v>7.9</v>
      </c>
      <c r="AE16" s="3">
        <f t="shared" ref="AE16:AE26" ca="1" si="23">AP16+AQ16+AS16</f>
        <v>7.9</v>
      </c>
      <c r="AG16" s="3" t="str">
        <f t="shared" ref="AG16:AG26" ca="1" si="24">IF(AD16=AE16,"OK","NO")</f>
        <v>OK</v>
      </c>
      <c r="AJ16" s="1">
        <f t="shared" ref="AJ16:AJ26" ca="1" si="25">MOD(ROUNDDOWN(AD2/0.1,0),10)</f>
        <v>0</v>
      </c>
      <c r="AP16" s="3">
        <f t="shared" ref="AP16:AP26" ca="1" si="26">AP2*10</f>
        <v>0</v>
      </c>
      <c r="AQ16" s="3">
        <f t="shared" ref="AQ16:AQ26" ca="1" si="27">AQ2</f>
        <v>7</v>
      </c>
      <c r="AR16" s="3"/>
      <c r="AS16" s="3">
        <f t="shared" ref="AS16:AS26" ca="1" si="28">AS2/10</f>
        <v>0.9</v>
      </c>
      <c r="AZ16" s="3"/>
      <c r="BJ16" s="3"/>
      <c r="BO16" s="67"/>
      <c r="BP16" s="68"/>
      <c r="BQ16" s="4"/>
      <c r="BR16" s="69"/>
      <c r="BS16" s="69"/>
      <c r="BT16" s="69"/>
      <c r="BU16" s="3"/>
      <c r="BW16" s="5">
        <f t="shared" ca="1" si="2"/>
        <v>0.95849067023842727</v>
      </c>
      <c r="BX16" s="4">
        <f t="shared" ca="1" si="3"/>
        <v>2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4"/>
        <v>0.15028342338197065</v>
      </c>
      <c r="CF16" s="4">
        <f t="shared" ca="1" si="5"/>
        <v>76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48</v>
      </c>
      <c r="AD17" s="3">
        <f t="shared" ca="1" si="22"/>
        <v>4.5999999999999996</v>
      </c>
      <c r="AE17" s="3">
        <f t="shared" ca="1" si="23"/>
        <v>4.5999999999999996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4</v>
      </c>
      <c r="AR17" s="3"/>
      <c r="AS17" s="3">
        <f t="shared" ca="1" si="28"/>
        <v>0.6</v>
      </c>
      <c r="AZ17" s="3"/>
      <c r="BJ17" s="3"/>
      <c r="BO17" s="67"/>
      <c r="BP17" s="68"/>
      <c r="BQ17" s="4"/>
      <c r="BR17" s="69"/>
      <c r="BS17" s="69"/>
      <c r="BT17" s="69"/>
      <c r="BU17" s="3"/>
      <c r="BW17" s="5">
        <f t="shared" ca="1" si="2"/>
        <v>0.53219580469201855</v>
      </c>
      <c r="BX17" s="4">
        <f t="shared" ca="1" si="3"/>
        <v>16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4"/>
        <v>0.77986118791590542</v>
      </c>
      <c r="CF17" s="4">
        <f t="shared" ca="1" si="5"/>
        <v>17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49</v>
      </c>
      <c r="C18" s="38"/>
      <c r="D18" s="37"/>
      <c r="E18" s="34"/>
      <c r="F18" s="34"/>
      <c r="G18" s="33"/>
      <c r="H18" s="36"/>
      <c r="I18" s="35" t="s">
        <v>50</v>
      </c>
      <c r="J18" s="34"/>
      <c r="K18" s="34"/>
      <c r="L18" s="34"/>
      <c r="M18" s="34"/>
      <c r="N18" s="33"/>
      <c r="O18" s="36"/>
      <c r="P18" s="35" t="s">
        <v>51</v>
      </c>
      <c r="Q18" s="34"/>
      <c r="R18" s="34"/>
      <c r="S18" s="34"/>
      <c r="T18" s="34"/>
      <c r="U18" s="33"/>
      <c r="AC18" s="2" t="s">
        <v>52</v>
      </c>
      <c r="AD18" s="3">
        <f t="shared" ca="1" si="22"/>
        <v>1.4</v>
      </c>
      <c r="AE18" s="3">
        <f t="shared" ca="1" si="23"/>
        <v>1.4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1</v>
      </c>
      <c r="AR18" s="3"/>
      <c r="AS18" s="3">
        <f t="shared" ca="1" si="28"/>
        <v>0.4</v>
      </c>
      <c r="AZ18" s="3"/>
      <c r="BJ18" s="3"/>
      <c r="BO18" s="67"/>
      <c r="BP18" s="68"/>
      <c r="BQ18" s="4"/>
      <c r="BR18" s="69"/>
      <c r="BS18" s="69"/>
      <c r="BT18" s="69"/>
      <c r="BU18" s="3"/>
      <c r="BW18" s="5">
        <f t="shared" ca="1" si="2"/>
        <v>0.91790720979652951</v>
      </c>
      <c r="BX18" s="4">
        <f t="shared" ca="1" si="3"/>
        <v>6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4"/>
        <v>0.42537448001423628</v>
      </c>
      <c r="CF18" s="4">
        <f t="shared" ca="1" si="5"/>
        <v>54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70" t="str">
        <f ca="1">$Z7/10&amp;$AA7&amp;$AB7/10&amp;$AC7</f>
        <v>8.8－7.8＝</v>
      </c>
      <c r="C19" s="71"/>
      <c r="D19" s="71"/>
      <c r="E19" s="71"/>
      <c r="F19" s="72"/>
      <c r="G19" s="10"/>
      <c r="H19" s="32"/>
      <c r="I19" s="70" t="str">
        <f ca="1">$Z8/10&amp;$AA8&amp;$AB8/10&amp;$AC8</f>
        <v>6.2－3.8＝</v>
      </c>
      <c r="J19" s="71"/>
      <c r="K19" s="71"/>
      <c r="L19" s="71"/>
      <c r="M19" s="72"/>
      <c r="N19" s="10"/>
      <c r="O19" s="32"/>
      <c r="P19" s="70" t="str">
        <f ca="1">$Z9/10&amp;$AA9&amp;$AB9/10&amp;$AC9</f>
        <v>8.1－2.3＝</v>
      </c>
      <c r="Q19" s="71"/>
      <c r="R19" s="71"/>
      <c r="S19" s="71"/>
      <c r="T19" s="72"/>
      <c r="U19" s="10"/>
      <c r="AC19" s="2" t="s">
        <v>53</v>
      </c>
      <c r="AD19" s="3">
        <f t="shared" ca="1" si="22"/>
        <v>1.8</v>
      </c>
      <c r="AE19" s="3">
        <f t="shared" ca="1" si="23"/>
        <v>1.8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1</v>
      </c>
      <c r="AR19" s="3"/>
      <c r="AS19" s="3">
        <f t="shared" ca="1" si="28"/>
        <v>0.8</v>
      </c>
      <c r="AZ19" s="3"/>
      <c r="BJ19" s="3"/>
      <c r="BO19" s="67"/>
      <c r="BP19" s="68"/>
      <c r="BQ19" s="4"/>
      <c r="BR19" s="69"/>
      <c r="BS19" s="69"/>
      <c r="BT19" s="69"/>
      <c r="BU19" s="3"/>
      <c r="BW19" s="5">
        <f t="shared" ca="1" si="2"/>
        <v>0.68464097698008075</v>
      </c>
      <c r="BX19" s="4">
        <f t="shared" ca="1" si="3"/>
        <v>12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4"/>
        <v>0.61555988012417717</v>
      </c>
      <c r="CF19" s="4">
        <f t="shared" ca="1" si="5"/>
        <v>28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54</v>
      </c>
      <c r="AD20" s="3">
        <f t="shared" ca="1" si="22"/>
        <v>0.9</v>
      </c>
      <c r="AE20" s="3">
        <f t="shared" ca="1" si="23"/>
        <v>0.9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0</v>
      </c>
      <c r="AR20" s="3"/>
      <c r="AS20" s="3">
        <f t="shared" ca="1" si="28"/>
        <v>0.9</v>
      </c>
      <c r="AZ20" s="3"/>
      <c r="BJ20" s="3"/>
      <c r="BO20" s="67"/>
      <c r="BP20" s="68"/>
      <c r="BQ20" s="4"/>
      <c r="BR20" s="69"/>
      <c r="BS20" s="69"/>
      <c r="BT20" s="69"/>
      <c r="BU20" s="3"/>
      <c r="BW20" s="5">
        <f t="shared" ca="1" si="2"/>
        <v>0.82968693790547199</v>
      </c>
      <c r="BX20" s="4">
        <f t="shared" ca="1" si="3"/>
        <v>8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4"/>
        <v>0.31704698931473863</v>
      </c>
      <c r="CF20" s="4">
        <f t="shared" ca="1" si="5"/>
        <v>62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32</v>
      </c>
      <c r="F21" s="25">
        <f ca="1">$BL7</f>
        <v>8</v>
      </c>
      <c r="G21" s="10"/>
      <c r="H21" s="16"/>
      <c r="I21" s="45"/>
      <c r="J21" s="27" t="str">
        <f>IF($AW8=0,"",$AW8)</f>
        <v/>
      </c>
      <c r="K21" s="26">
        <f ca="1">$BB8</f>
        <v>6</v>
      </c>
      <c r="L21" s="26" t="s">
        <v>46</v>
      </c>
      <c r="M21" s="25">
        <f ca="1">$BL8</f>
        <v>2</v>
      </c>
      <c r="N21" s="10"/>
      <c r="O21" s="16"/>
      <c r="P21" s="45"/>
      <c r="Q21" s="27" t="str">
        <f>IF($AW9=0,"",$AW9)</f>
        <v/>
      </c>
      <c r="R21" s="26">
        <f ca="1">$BB9</f>
        <v>8</v>
      </c>
      <c r="S21" s="26" t="s">
        <v>55</v>
      </c>
      <c r="T21" s="25">
        <f ca="1">$BL9</f>
        <v>1</v>
      </c>
      <c r="U21" s="10"/>
      <c r="AC21" s="2" t="s">
        <v>56</v>
      </c>
      <c r="AD21" s="3">
        <f t="shared" ca="1" si="22"/>
        <v>1</v>
      </c>
      <c r="AE21" s="3">
        <f t="shared" ca="1" si="23"/>
        <v>1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1</v>
      </c>
      <c r="AR21" s="3"/>
      <c r="AS21" s="3">
        <f t="shared" ca="1" si="28"/>
        <v>0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2"/>
        <v>0.10536684321112511</v>
      </c>
      <c r="BX21" s="4">
        <f t="shared" ca="1" si="3"/>
        <v>33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4"/>
        <v>2.9203723583802632E-2</v>
      </c>
      <c r="CF21" s="4">
        <f t="shared" ca="1" si="5"/>
        <v>87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24" t="str">
        <f>IF(AND($AW7=0,$AX7=0),"","＋")</f>
        <v/>
      </c>
      <c r="C22" s="23" t="s">
        <v>38</v>
      </c>
      <c r="D22" s="22">
        <f ca="1">$BC7</f>
        <v>7</v>
      </c>
      <c r="E22" s="22" t="s">
        <v>30</v>
      </c>
      <c r="F22" s="21">
        <f ca="1">$BH7</f>
        <v>8</v>
      </c>
      <c r="G22" s="10"/>
      <c r="H22" s="16"/>
      <c r="I22" s="24" t="str">
        <f>IF(AND($AW8=0,$AX8=0),"","＋")</f>
        <v/>
      </c>
      <c r="J22" s="23" t="s">
        <v>38</v>
      </c>
      <c r="K22" s="22">
        <f ca="1">$BC8</f>
        <v>3</v>
      </c>
      <c r="L22" s="22" t="s">
        <v>30</v>
      </c>
      <c r="M22" s="21">
        <f ca="1">$BH8</f>
        <v>8</v>
      </c>
      <c r="N22" s="10"/>
      <c r="O22" s="16"/>
      <c r="P22" s="24" t="str">
        <f>IF(AND($AW9=0,$AX9=0),"","＋")</f>
        <v/>
      </c>
      <c r="Q22" s="23" t="s">
        <v>38</v>
      </c>
      <c r="R22" s="22">
        <f ca="1">$BC9</f>
        <v>2</v>
      </c>
      <c r="S22" s="22" t="s">
        <v>30</v>
      </c>
      <c r="T22" s="21">
        <f ca="1">$BH9</f>
        <v>3</v>
      </c>
      <c r="U22" s="10"/>
      <c r="AC22" s="2" t="s">
        <v>57</v>
      </c>
      <c r="AD22" s="3">
        <f t="shared" ca="1" si="22"/>
        <v>2.4</v>
      </c>
      <c r="AE22" s="3">
        <f t="shared" ca="1" si="23"/>
        <v>2.4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2</v>
      </c>
      <c r="AR22" s="3"/>
      <c r="AS22" s="3">
        <f t="shared" ca="1" si="28"/>
        <v>0.4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2"/>
        <v>0.50386583594849987</v>
      </c>
      <c r="BX22" s="4">
        <f t="shared" ca="1" si="3"/>
        <v>17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4"/>
        <v>0.11541904320907459</v>
      </c>
      <c r="CF22" s="4">
        <f t="shared" ca="1" si="5"/>
        <v>80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5"/>
      <c r="C23" s="14">
        <f ca="1">$AP7</f>
        <v>0</v>
      </c>
      <c r="D23" s="54">
        <f ca="1">$AQ7</f>
        <v>1</v>
      </c>
      <c r="E23" s="54" t="str">
        <f>$AR7</f>
        <v>.</v>
      </c>
      <c r="F23" s="53">
        <f ca="1">$AS7</f>
        <v>0</v>
      </c>
      <c r="G23" s="57"/>
      <c r="H23" s="56"/>
      <c r="I23" s="55"/>
      <c r="J23" s="14">
        <f ca="1">$AP8</f>
        <v>0</v>
      </c>
      <c r="K23" s="54">
        <f ca="1">$AQ8</f>
        <v>2</v>
      </c>
      <c r="L23" s="54" t="str">
        <f>$AR8</f>
        <v>.</v>
      </c>
      <c r="M23" s="53">
        <f ca="1">$AS8</f>
        <v>4</v>
      </c>
      <c r="N23" s="57"/>
      <c r="O23" s="56"/>
      <c r="P23" s="55"/>
      <c r="Q23" s="14">
        <f ca="1">$AP9</f>
        <v>0</v>
      </c>
      <c r="R23" s="54">
        <f ca="1">$AQ9</f>
        <v>5</v>
      </c>
      <c r="S23" s="54" t="str">
        <f>$AR9</f>
        <v>.</v>
      </c>
      <c r="T23" s="53">
        <f ca="1">$AS9</f>
        <v>8</v>
      </c>
      <c r="U23" s="10"/>
      <c r="AC23" s="2" t="s">
        <v>40</v>
      </c>
      <c r="AD23" s="3">
        <f t="shared" ca="1" si="22"/>
        <v>5.8</v>
      </c>
      <c r="AE23" s="3">
        <f t="shared" ca="1" si="23"/>
        <v>5.8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5</v>
      </c>
      <c r="AR23" s="3"/>
      <c r="AS23" s="3">
        <f t="shared" ca="1" si="28"/>
        <v>0.8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2"/>
        <v>0.21466697208858954</v>
      </c>
      <c r="BX23" s="4">
        <f t="shared" ca="1" si="3"/>
        <v>30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4"/>
        <v>0.14022007107060441</v>
      </c>
      <c r="CF23" s="4">
        <f t="shared" ca="1" si="5"/>
        <v>77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41</v>
      </c>
      <c r="AD24" s="3">
        <f t="shared" ca="1" si="22"/>
        <v>4.5</v>
      </c>
      <c r="AE24" s="3">
        <f t="shared" ca="1" si="23"/>
        <v>4.5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4</v>
      </c>
      <c r="AR24" s="3"/>
      <c r="AS24" s="3">
        <f t="shared" ca="1" si="28"/>
        <v>0.5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2"/>
        <v>0.41786698801859112</v>
      </c>
      <c r="BX24" s="4">
        <f t="shared" ca="1" si="3"/>
        <v>20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4"/>
        <v>0.18433655504676949</v>
      </c>
      <c r="CF24" s="4">
        <f t="shared" ca="1" si="5"/>
        <v>73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58</v>
      </c>
      <c r="C25" s="38"/>
      <c r="D25" s="37"/>
      <c r="E25" s="34"/>
      <c r="F25" s="34"/>
      <c r="G25" s="33"/>
      <c r="H25" s="36"/>
      <c r="I25" s="35" t="s">
        <v>59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59</v>
      </c>
      <c r="AD25" s="3">
        <f t="shared" ca="1" si="22"/>
        <v>6.3</v>
      </c>
      <c r="AE25" s="3">
        <f t="shared" ca="1" si="23"/>
        <v>6.3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6</v>
      </c>
      <c r="AR25" s="3"/>
      <c r="AS25" s="3">
        <f t="shared" ca="1" si="28"/>
        <v>0.3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2"/>
        <v>0.70676867138367638</v>
      </c>
      <c r="BX25" s="4">
        <f t="shared" ca="1" si="3"/>
        <v>11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4"/>
        <v>0.48457760203977618</v>
      </c>
      <c r="CF25" s="4">
        <f t="shared" ca="1" si="5"/>
        <v>42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70" t="str">
        <f ca="1">$Z10/10&amp;$AA10&amp;$AB10/10&amp;$AC10</f>
        <v>8.5－4＝</v>
      </c>
      <c r="C26" s="71"/>
      <c r="D26" s="71"/>
      <c r="E26" s="71"/>
      <c r="F26" s="72"/>
      <c r="G26" s="10"/>
      <c r="H26" s="32"/>
      <c r="I26" s="70" t="str">
        <f ca="1">$Z11/10&amp;$AA11&amp;$AB11/10&amp;$AC11</f>
        <v>9.5－3.2＝</v>
      </c>
      <c r="J26" s="71"/>
      <c r="K26" s="71"/>
      <c r="L26" s="71"/>
      <c r="M26" s="72"/>
      <c r="N26" s="10"/>
      <c r="O26" s="32"/>
      <c r="P26" s="70" t="str">
        <f ca="1">$Z12/10&amp;$AA12&amp;$AB12/10&amp;$AC12</f>
        <v>6.6－5.4＝</v>
      </c>
      <c r="Q26" s="71"/>
      <c r="R26" s="71"/>
      <c r="S26" s="71"/>
      <c r="T26" s="72"/>
      <c r="U26" s="10"/>
      <c r="AC26" s="2" t="s">
        <v>47</v>
      </c>
      <c r="AD26" s="3">
        <f t="shared" ca="1" si="22"/>
        <v>1.2</v>
      </c>
      <c r="AE26" s="3">
        <f t="shared" ca="1" si="23"/>
        <v>1.2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1</v>
      </c>
      <c r="AR26" s="3"/>
      <c r="AS26" s="3">
        <f t="shared" ca="1" si="28"/>
        <v>0.2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2"/>
        <v>4.1116112663236337E-2</v>
      </c>
      <c r="BX26" s="4">
        <f t="shared" ca="1" si="3"/>
        <v>35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4"/>
        <v>0.36921118612787407</v>
      </c>
      <c r="CF26" s="4">
        <f t="shared" ca="1" si="5"/>
        <v>57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2"/>
        <v>0.94247816688144126</v>
      </c>
      <c r="BX27" s="4">
        <f t="shared" ca="1" si="3"/>
        <v>4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4"/>
        <v>8.7379407309093104E-2</v>
      </c>
      <c r="CF27" s="4">
        <f t="shared" ca="1" si="5"/>
        <v>81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45"/>
      <c r="C28" s="27" t="str">
        <f>IF($AW10=0,"",$AW10)</f>
        <v/>
      </c>
      <c r="D28" s="26">
        <f ca="1">$BB10</f>
        <v>8</v>
      </c>
      <c r="E28" s="26" t="s">
        <v>55</v>
      </c>
      <c r="F28" s="25">
        <f ca="1">$BL10</f>
        <v>5</v>
      </c>
      <c r="G28" s="10"/>
      <c r="H28" s="16"/>
      <c r="I28" s="45"/>
      <c r="J28" s="27" t="str">
        <f>IF($AW11=0,"",$AW11)</f>
        <v/>
      </c>
      <c r="K28" s="26">
        <f ca="1">$BB11</f>
        <v>9</v>
      </c>
      <c r="L28" s="26" t="s">
        <v>46</v>
      </c>
      <c r="M28" s="25">
        <f ca="1">$BL11</f>
        <v>5</v>
      </c>
      <c r="N28" s="10"/>
      <c r="O28" s="16"/>
      <c r="P28" s="45"/>
      <c r="Q28" s="27" t="str">
        <f>IF($AW12=0,"",$AW12)</f>
        <v/>
      </c>
      <c r="R28" s="26">
        <f ca="1">$BB12</f>
        <v>6</v>
      </c>
      <c r="S28" s="26" t="s">
        <v>46</v>
      </c>
      <c r="T28" s="25">
        <f ca="1">$BL12</f>
        <v>6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2"/>
        <v>0.95148104515413978</v>
      </c>
      <c r="BX28" s="4">
        <f t="shared" ca="1" si="3"/>
        <v>3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4"/>
        <v>0.95259669275435033</v>
      </c>
      <c r="CF28" s="4">
        <f t="shared" ca="1" si="5"/>
        <v>6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24" t="str">
        <f>IF(AND($AW10=0,$AX10=0),"","＋")</f>
        <v/>
      </c>
      <c r="C29" s="23" t="s">
        <v>38</v>
      </c>
      <c r="D29" s="22">
        <f ca="1">$BC10</f>
        <v>4</v>
      </c>
      <c r="E29" s="22" t="s">
        <v>30</v>
      </c>
      <c r="F29" s="21">
        <f ca="1">$BH10</f>
        <v>0</v>
      </c>
      <c r="G29" s="10"/>
      <c r="H29" s="16"/>
      <c r="I29" s="24" t="str">
        <f>IF(AND($AW11=0,$AX11=0),"","＋")</f>
        <v/>
      </c>
      <c r="J29" s="23" t="s">
        <v>38</v>
      </c>
      <c r="K29" s="22">
        <f ca="1">$BC11</f>
        <v>3</v>
      </c>
      <c r="L29" s="22" t="s">
        <v>30</v>
      </c>
      <c r="M29" s="21">
        <f ca="1">$BH11</f>
        <v>2</v>
      </c>
      <c r="N29" s="10"/>
      <c r="O29" s="16"/>
      <c r="P29" s="24" t="str">
        <f>IF(AND($AW12=0,$AX12=0),"","＋")</f>
        <v/>
      </c>
      <c r="Q29" s="23" t="s">
        <v>38</v>
      </c>
      <c r="R29" s="22">
        <f ca="1">$BC12</f>
        <v>5</v>
      </c>
      <c r="S29" s="22" t="s">
        <v>30</v>
      </c>
      <c r="T29" s="21">
        <f ca="1">$BH12</f>
        <v>4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2"/>
        <v>0.49090427112700741</v>
      </c>
      <c r="BX29" s="4">
        <f t="shared" ca="1" si="3"/>
        <v>18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4"/>
        <v>0.43820633622703331</v>
      </c>
      <c r="CF29" s="4">
        <f t="shared" ca="1" si="5"/>
        <v>49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5</v>
      </c>
      <c r="G30" s="57"/>
      <c r="H30" s="56"/>
      <c r="I30" s="55"/>
      <c r="J30" s="14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3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2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2"/>
        <v>0.75772524868871982</v>
      </c>
      <c r="BX30" s="4">
        <f t="shared" ca="1" si="3"/>
        <v>9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4"/>
        <v>0.38920883586053601</v>
      </c>
      <c r="CF30" s="4">
        <f t="shared" ca="1" si="5"/>
        <v>56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2"/>
        <v>0.17895216745730558</v>
      </c>
      <c r="BX31" s="4">
        <f t="shared" ca="1" si="3"/>
        <v>32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4"/>
        <v>0.43523788415358022</v>
      </c>
      <c r="CF31" s="4">
        <f t="shared" ca="1" si="5"/>
        <v>50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89" t="str">
        <f>A1</f>
        <v>小数 ひき算 小数第一位 (1.1)－(1.1) ミックス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90">
        <f>T1</f>
        <v>1</v>
      </c>
      <c r="U32" s="90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2"/>
        <v>0.26452201578939949</v>
      </c>
      <c r="BX32" s="4">
        <f t="shared" ca="1" si="3"/>
        <v>26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4"/>
        <v>0.34706231661966758</v>
      </c>
      <c r="CF32" s="4">
        <f t="shared" ca="1" si="5"/>
        <v>59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82" t="str">
        <f>B2</f>
        <v>　　月　　日</v>
      </c>
      <c r="C33" s="83"/>
      <c r="D33" s="83"/>
      <c r="E33" s="83"/>
      <c r="F33" s="84"/>
      <c r="G33" s="82" t="str">
        <f>G2</f>
        <v>名前</v>
      </c>
      <c r="H33" s="83"/>
      <c r="I33" s="85"/>
      <c r="J33" s="86"/>
      <c r="K33" s="87"/>
      <c r="L33" s="87"/>
      <c r="M33" s="87"/>
      <c r="N33" s="87"/>
      <c r="O33" s="87"/>
      <c r="P33" s="87"/>
      <c r="Q33" s="87"/>
      <c r="R33" s="87"/>
      <c r="S33" s="88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2"/>
        <v>0.31305768422447733</v>
      </c>
      <c r="BX33" s="4">
        <f t="shared" ca="1" si="3"/>
        <v>24</v>
      </c>
      <c r="BY33" s="3"/>
      <c r="BZ33" s="3">
        <v>33</v>
      </c>
      <c r="CA33" s="3">
        <v>9</v>
      </c>
      <c r="CB33" s="3">
        <v>5</v>
      </c>
      <c r="CC33" s="3"/>
      <c r="CE33" s="5">
        <f t="shared" ca="1" si="4"/>
        <v>0.34174028403409751</v>
      </c>
      <c r="CF33" s="4">
        <f t="shared" ca="1" si="5"/>
        <v>60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2"/>
        <v>0.44831180375225621</v>
      </c>
      <c r="BX34" s="4">
        <f t="shared" ca="1" si="3"/>
        <v>19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4"/>
        <v>0.42607294595972844</v>
      </c>
      <c r="CF34" s="4">
        <f t="shared" ca="1" si="5"/>
        <v>53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2"/>
        <v>9.2494264009706062E-2</v>
      </c>
      <c r="BX35" s="4">
        <f t="shared" ca="1" si="3"/>
        <v>34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4"/>
        <v>0.24605581402841836</v>
      </c>
      <c r="CF35" s="4">
        <f t="shared" ca="1" si="5"/>
        <v>69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93" t="str">
        <f ca="1">$Z1/10&amp;$AA1&amp;$AB1/10&amp;$AC1</f>
        <v>7.4－6.4＝</v>
      </c>
      <c r="C36" s="94"/>
      <c r="D36" s="94"/>
      <c r="E36" s="91">
        <f ca="1">$AD1/10</f>
        <v>1</v>
      </c>
      <c r="F36" s="92"/>
      <c r="G36" s="49"/>
      <c r="H36" s="48">
        <f>H4</f>
        <v>0</v>
      </c>
      <c r="I36" s="93" t="str">
        <f ca="1">$Z2/10&amp;$AA2&amp;$AB2/10&amp;$AC2</f>
        <v>9.3－1.4＝</v>
      </c>
      <c r="J36" s="94"/>
      <c r="K36" s="94"/>
      <c r="L36" s="91">
        <f ca="1">$AD2/10</f>
        <v>7.9</v>
      </c>
      <c r="M36" s="92"/>
      <c r="N36" s="10"/>
      <c r="O36" s="32">
        <f>O4</f>
        <v>0</v>
      </c>
      <c r="P36" s="93" t="str">
        <f ca="1">$Z3/10&amp;$AA3&amp;$AB3/10&amp;$AC3</f>
        <v>5.9－1.3＝</v>
      </c>
      <c r="Q36" s="94"/>
      <c r="R36" s="94"/>
      <c r="S36" s="91">
        <f ca="1">$AD3/10</f>
        <v>4.5999999999999996</v>
      </c>
      <c r="T36" s="92"/>
      <c r="U36" s="10"/>
      <c r="Z36" s="3" t="s">
        <v>60</v>
      </c>
      <c r="AA36" s="3" t="str">
        <f t="shared" ref="AA36:AA47" ca="1" si="29">IF($AB36=0,"OK","NO")</f>
        <v>OK</v>
      </c>
      <c r="AB36" s="42">
        <f t="shared" ref="AB36:AB47" ca="1" si="30">AS1</f>
        <v>0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2"/>
        <v>0.24536893734654464</v>
      </c>
      <c r="BX36" s="4">
        <f t="shared" ca="1" si="3"/>
        <v>27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4"/>
        <v>0.71238789269795433</v>
      </c>
      <c r="CF36" s="4">
        <f t="shared" ca="1" si="5"/>
        <v>20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9"/>
        <v>NO</v>
      </c>
      <c r="AB37" s="42">
        <f t="shared" ca="1" si="30"/>
        <v>9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4"/>
        <v>0.75416287547829308</v>
      </c>
      <c r="CF37" s="4">
        <f t="shared" ca="1" si="5"/>
        <v>18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T38" si="31">C7</f>
        <v/>
      </c>
      <c r="D38" s="26">
        <f t="shared" ca="1" si="31"/>
        <v>7</v>
      </c>
      <c r="E38" s="26" t="str">
        <f t="shared" si="31"/>
        <v>.</v>
      </c>
      <c r="F38" s="25">
        <f t="shared" ca="1" si="31"/>
        <v>4</v>
      </c>
      <c r="G38" s="10"/>
      <c r="H38" s="19"/>
      <c r="I38" s="28"/>
      <c r="J38" s="27" t="str">
        <f t="shared" si="31"/>
        <v/>
      </c>
      <c r="K38" s="26">
        <f t="shared" ca="1" si="31"/>
        <v>9</v>
      </c>
      <c r="L38" s="26" t="str">
        <f t="shared" si="31"/>
        <v>.</v>
      </c>
      <c r="M38" s="25">
        <f t="shared" ca="1" si="31"/>
        <v>3</v>
      </c>
      <c r="N38" s="10"/>
      <c r="O38" s="16"/>
      <c r="P38" s="28"/>
      <c r="Q38" s="27" t="str">
        <f t="shared" si="31"/>
        <v/>
      </c>
      <c r="R38" s="26">
        <f t="shared" ca="1" si="31"/>
        <v>5</v>
      </c>
      <c r="S38" s="26" t="str">
        <f t="shared" si="31"/>
        <v>.</v>
      </c>
      <c r="T38" s="25">
        <f t="shared" ca="1" si="31"/>
        <v>9</v>
      </c>
      <c r="U38" s="10"/>
      <c r="Z38" s="3" t="s">
        <v>9</v>
      </c>
      <c r="AA38" s="3" t="str">
        <f t="shared" ca="1" si="29"/>
        <v>NO</v>
      </c>
      <c r="AB38" s="42">
        <f t="shared" ca="1" si="30"/>
        <v>6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4"/>
        <v>0.25276040303789582</v>
      </c>
      <c r="CF38" s="4">
        <f t="shared" ca="1" si="5"/>
        <v>68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 t="shared" ref="B39:T40" si="32">B8</f>
        <v/>
      </c>
      <c r="C39" s="23" t="str">
        <f t="shared" si="32"/>
        <v>－</v>
      </c>
      <c r="D39" s="22">
        <f t="shared" ca="1" si="32"/>
        <v>6</v>
      </c>
      <c r="E39" s="22" t="str">
        <f t="shared" si="32"/>
        <v>.</v>
      </c>
      <c r="F39" s="21">
        <f t="shared" ca="1" si="32"/>
        <v>4</v>
      </c>
      <c r="G39" s="10"/>
      <c r="H39" s="19"/>
      <c r="I39" s="24" t="str">
        <f t="shared" si="32"/>
        <v/>
      </c>
      <c r="J39" s="23" t="str">
        <f t="shared" si="32"/>
        <v>－</v>
      </c>
      <c r="K39" s="22">
        <f t="shared" ca="1" si="32"/>
        <v>1</v>
      </c>
      <c r="L39" s="22" t="str">
        <f t="shared" si="32"/>
        <v>.</v>
      </c>
      <c r="M39" s="21">
        <f t="shared" ca="1" si="32"/>
        <v>4</v>
      </c>
      <c r="N39" s="10"/>
      <c r="O39" s="16"/>
      <c r="P39" s="24" t="str">
        <f t="shared" si="32"/>
        <v/>
      </c>
      <c r="Q39" s="23" t="str">
        <f t="shared" si="32"/>
        <v>－</v>
      </c>
      <c r="R39" s="22">
        <f t="shared" ca="1" si="32"/>
        <v>1</v>
      </c>
      <c r="S39" s="22" t="str">
        <f t="shared" si="32"/>
        <v>.</v>
      </c>
      <c r="T39" s="21">
        <f ca="1">T8</f>
        <v>3</v>
      </c>
      <c r="U39" s="10"/>
      <c r="X39" s="1" t="s">
        <v>61</v>
      </c>
      <c r="Z39" s="3" t="s">
        <v>8</v>
      </c>
      <c r="AA39" s="3" t="str">
        <f t="shared" ca="1" si="29"/>
        <v>NO</v>
      </c>
      <c r="AB39" s="42">
        <f t="shared" ca="1" si="30"/>
        <v>4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4"/>
        <v>4.5777081306098699E-3</v>
      </c>
      <c r="CF39" s="4">
        <f t="shared" ca="1" si="5"/>
        <v>90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ca="1">C9</f>
        <v>0</v>
      </c>
      <c r="D40" s="20">
        <f t="shared" ca="1" si="32"/>
        <v>1</v>
      </c>
      <c r="E40" s="20" t="str">
        <f t="shared" si="32"/>
        <v>.</v>
      </c>
      <c r="F40" s="17">
        <f t="shared" ca="1" si="32"/>
        <v>0</v>
      </c>
      <c r="G40" s="10"/>
      <c r="H40" s="19"/>
      <c r="I40" s="15"/>
      <c r="J40" s="14">
        <f t="shared" ca="1" si="32"/>
        <v>0</v>
      </c>
      <c r="K40" s="13">
        <f t="shared" ca="1" si="32"/>
        <v>7</v>
      </c>
      <c r="L40" s="18" t="str">
        <f t="shared" si="32"/>
        <v>.</v>
      </c>
      <c r="M40" s="17">
        <f t="shared" ca="1" si="32"/>
        <v>9</v>
      </c>
      <c r="N40" s="10"/>
      <c r="O40" s="16"/>
      <c r="P40" s="15"/>
      <c r="Q40" s="14">
        <f t="shared" ca="1" si="32"/>
        <v>0</v>
      </c>
      <c r="R40" s="13">
        <f t="shared" ca="1" si="32"/>
        <v>4</v>
      </c>
      <c r="S40" s="12" t="str">
        <f t="shared" si="32"/>
        <v>.</v>
      </c>
      <c r="T40" s="11">
        <f t="shared" ca="1" si="32"/>
        <v>6</v>
      </c>
      <c r="U40" s="10"/>
      <c r="W40" s="44"/>
      <c r="X40" s="1" t="s">
        <v>62</v>
      </c>
      <c r="Z40" s="3" t="s">
        <v>7</v>
      </c>
      <c r="AA40" s="3" t="str">
        <f t="shared" ca="1" si="29"/>
        <v>NO</v>
      </c>
      <c r="AB40" s="42">
        <f t="shared" ca="1" si="30"/>
        <v>8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4"/>
        <v>0.29487398132980824</v>
      </c>
      <c r="CF40" s="4">
        <f t="shared" ca="1" si="5"/>
        <v>66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NO</v>
      </c>
      <c r="AB41" s="42">
        <f t="shared" ca="1" si="30"/>
        <v>9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4"/>
        <v>0.43462889691733753</v>
      </c>
      <c r="CF41" s="4">
        <f t="shared" ca="1" si="5"/>
        <v>51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OK</v>
      </c>
      <c r="AB42" s="42">
        <f t="shared" ca="1" si="30"/>
        <v>0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4"/>
        <v>0.83932334455216218</v>
      </c>
      <c r="CF42" s="4">
        <f t="shared" ca="1" si="5"/>
        <v>14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93" t="str">
        <f ca="1">$Z4/10&amp;$AA4&amp;$AB4/10&amp;$AC4</f>
        <v>5.7－4.3＝</v>
      </c>
      <c r="C43" s="94"/>
      <c r="D43" s="94"/>
      <c r="E43" s="91">
        <f ca="1">$AD4/10</f>
        <v>1.4</v>
      </c>
      <c r="F43" s="92"/>
      <c r="G43" s="10"/>
      <c r="H43" s="32">
        <f>H12</f>
        <v>0</v>
      </c>
      <c r="I43" s="93" t="str">
        <f ca="1">$Z5/10&amp;$AA5&amp;$AB5/10&amp;$AC5</f>
        <v>6.5－4.7＝</v>
      </c>
      <c r="J43" s="94"/>
      <c r="K43" s="94"/>
      <c r="L43" s="91">
        <f ca="1">$AD5/10</f>
        <v>1.8</v>
      </c>
      <c r="M43" s="92"/>
      <c r="N43" s="10"/>
      <c r="O43" s="32">
        <f>O12</f>
        <v>0</v>
      </c>
      <c r="P43" s="93" t="str">
        <f ca="1">$Z6/10&amp;$AA6&amp;$AB6/10&amp;$AC6</f>
        <v>2.6－1.7＝</v>
      </c>
      <c r="Q43" s="94"/>
      <c r="R43" s="94"/>
      <c r="S43" s="91">
        <f ca="1">$AD6/10</f>
        <v>0.9</v>
      </c>
      <c r="T43" s="92"/>
      <c r="U43" s="10"/>
      <c r="Z43" s="3" t="s">
        <v>4</v>
      </c>
      <c r="AA43" s="3" t="str">
        <f t="shared" ca="1" si="29"/>
        <v>NO</v>
      </c>
      <c r="AB43" s="42">
        <f t="shared" ca="1" si="30"/>
        <v>4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4"/>
        <v>0.5772243327070421</v>
      </c>
      <c r="CF43" s="4">
        <f t="shared" ca="1" si="5"/>
        <v>33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4"/>
        <v>0.20028652527601998</v>
      </c>
      <c r="CF44" s="4">
        <f t="shared" ca="1" si="5"/>
        <v>72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T45" si="33">C14</f>
        <v/>
      </c>
      <c r="D45" s="26">
        <f t="shared" ca="1" si="33"/>
        <v>5</v>
      </c>
      <c r="E45" s="26" t="str">
        <f t="shared" si="33"/>
        <v>.</v>
      </c>
      <c r="F45" s="25">
        <f t="shared" ca="1" si="33"/>
        <v>7</v>
      </c>
      <c r="G45" s="10"/>
      <c r="H45" s="16"/>
      <c r="I45" s="28"/>
      <c r="J45" s="27" t="str">
        <f t="shared" si="33"/>
        <v/>
      </c>
      <c r="K45" s="26">
        <f t="shared" ca="1" si="33"/>
        <v>6</v>
      </c>
      <c r="L45" s="26" t="str">
        <f t="shared" si="33"/>
        <v>.</v>
      </c>
      <c r="M45" s="25">
        <f t="shared" ca="1" si="33"/>
        <v>5</v>
      </c>
      <c r="N45" s="10"/>
      <c r="O45" s="16"/>
      <c r="P45" s="28"/>
      <c r="Q45" s="27" t="str">
        <f t="shared" si="33"/>
        <v/>
      </c>
      <c r="R45" s="26">
        <f t="shared" ca="1" si="33"/>
        <v>2</v>
      </c>
      <c r="S45" s="26" t="str">
        <f t="shared" si="33"/>
        <v>.</v>
      </c>
      <c r="T45" s="25">
        <f t="shared" ca="1" si="33"/>
        <v>6</v>
      </c>
      <c r="U45" s="10"/>
      <c r="Z45" s="3" t="s">
        <v>2</v>
      </c>
      <c r="AA45" s="3" t="str">
        <f t="shared" ca="1" si="29"/>
        <v>NO</v>
      </c>
      <c r="AB45" s="42">
        <f t="shared" ca="1" si="30"/>
        <v>5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4"/>
        <v>0.68679554023706368</v>
      </c>
      <c r="CF45" s="4">
        <f t="shared" ca="1" si="5"/>
        <v>23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 t="shared" ref="B46:T47" si="34">B15</f>
        <v/>
      </c>
      <c r="C46" s="23" t="str">
        <f t="shared" si="34"/>
        <v>－</v>
      </c>
      <c r="D46" s="22">
        <f t="shared" ca="1" si="34"/>
        <v>4</v>
      </c>
      <c r="E46" s="22" t="str">
        <f t="shared" si="34"/>
        <v>.</v>
      </c>
      <c r="F46" s="21">
        <f t="shared" ca="1" si="34"/>
        <v>3</v>
      </c>
      <c r="G46" s="10"/>
      <c r="H46" s="16"/>
      <c r="I46" s="24" t="str">
        <f t="shared" si="34"/>
        <v/>
      </c>
      <c r="J46" s="23" t="str">
        <f t="shared" si="34"/>
        <v>－</v>
      </c>
      <c r="K46" s="22">
        <f t="shared" ca="1" si="34"/>
        <v>4</v>
      </c>
      <c r="L46" s="22" t="str">
        <f t="shared" si="34"/>
        <v>.</v>
      </c>
      <c r="M46" s="21">
        <f t="shared" ca="1" si="34"/>
        <v>7</v>
      </c>
      <c r="N46" s="10"/>
      <c r="O46" s="16"/>
      <c r="P46" s="24" t="str">
        <f t="shared" si="34"/>
        <v/>
      </c>
      <c r="Q46" s="23" t="str">
        <f t="shared" si="34"/>
        <v>－</v>
      </c>
      <c r="R46" s="22">
        <f t="shared" ca="1" si="34"/>
        <v>1</v>
      </c>
      <c r="S46" s="22" t="str">
        <f t="shared" si="34"/>
        <v>.</v>
      </c>
      <c r="T46" s="21">
        <f t="shared" ca="1" si="34"/>
        <v>7</v>
      </c>
      <c r="U46" s="10"/>
      <c r="Z46" s="1" t="s">
        <v>1</v>
      </c>
      <c r="AA46" s="3" t="str">
        <f t="shared" ca="1" si="29"/>
        <v>NO</v>
      </c>
      <c r="AB46" s="42">
        <f t="shared" ca="1" si="30"/>
        <v>3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4"/>
        <v>0.43157256135703836</v>
      </c>
      <c r="CF46" s="4">
        <f t="shared" ca="1" si="5"/>
        <v>52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4"/>
        <v>0</v>
      </c>
      <c r="D47" s="20">
        <f t="shared" ca="1" si="34"/>
        <v>1</v>
      </c>
      <c r="E47" s="20" t="str">
        <f t="shared" si="34"/>
        <v>.</v>
      </c>
      <c r="F47" s="17">
        <f t="shared" ca="1" si="34"/>
        <v>4</v>
      </c>
      <c r="G47" s="10"/>
      <c r="H47" s="19"/>
      <c r="I47" s="15"/>
      <c r="J47" s="14">
        <f t="shared" ca="1" si="34"/>
        <v>0</v>
      </c>
      <c r="K47" s="13">
        <f t="shared" ca="1" si="34"/>
        <v>1</v>
      </c>
      <c r="L47" s="12" t="str">
        <f t="shared" si="34"/>
        <v>.</v>
      </c>
      <c r="M47" s="11">
        <f t="shared" ca="1" si="34"/>
        <v>8</v>
      </c>
      <c r="N47" s="10"/>
      <c r="O47" s="16"/>
      <c r="P47" s="15"/>
      <c r="Q47" s="14">
        <f t="shared" ca="1" si="34"/>
        <v>0</v>
      </c>
      <c r="R47" s="13">
        <f t="shared" ca="1" si="34"/>
        <v>0</v>
      </c>
      <c r="S47" s="12" t="str">
        <f t="shared" si="34"/>
        <v>.</v>
      </c>
      <c r="T47" s="11">
        <f t="shared" ca="1" si="34"/>
        <v>9</v>
      </c>
      <c r="U47" s="10"/>
      <c r="Z47" s="1" t="s">
        <v>0</v>
      </c>
      <c r="AA47" s="3" t="str">
        <f t="shared" ca="1" si="29"/>
        <v>NO</v>
      </c>
      <c r="AB47" s="42">
        <f t="shared" ca="1" si="30"/>
        <v>2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4"/>
        <v>0.99657883115123069</v>
      </c>
      <c r="CF47" s="4">
        <f t="shared" ca="1" si="5"/>
        <v>1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4"/>
        <v>0.89475529810599108</v>
      </c>
      <c r="CF48" s="4">
        <f t="shared" ca="1" si="5"/>
        <v>12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4"/>
        <v>0.78083563882526941</v>
      </c>
      <c r="CF49" s="4">
        <f t="shared" ca="1" si="5"/>
        <v>16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93" t="str">
        <f ca="1">$Z7/10&amp;$AA7&amp;$AB7/10&amp;$AC7</f>
        <v>8.8－7.8＝</v>
      </c>
      <c r="C50" s="94"/>
      <c r="D50" s="94"/>
      <c r="E50" s="91">
        <f ca="1">$AD7/10</f>
        <v>1</v>
      </c>
      <c r="F50" s="92"/>
      <c r="G50" s="10"/>
      <c r="H50" s="32">
        <f>H19</f>
        <v>0</v>
      </c>
      <c r="I50" s="93" t="str">
        <f ca="1">$Z8/10&amp;$AA8&amp;$AB8/10&amp;$AC8</f>
        <v>6.2－3.8＝</v>
      </c>
      <c r="J50" s="94"/>
      <c r="K50" s="94"/>
      <c r="L50" s="91">
        <f ca="1">$AD8/10</f>
        <v>2.4</v>
      </c>
      <c r="M50" s="92"/>
      <c r="N50" s="10"/>
      <c r="O50" s="32">
        <f>O19</f>
        <v>0</v>
      </c>
      <c r="P50" s="93" t="str">
        <f ca="1">$Z9/10&amp;$AA9&amp;$AB9/10&amp;$AC9</f>
        <v>8.1－2.3＝</v>
      </c>
      <c r="Q50" s="94"/>
      <c r="R50" s="94"/>
      <c r="S50" s="91">
        <f ca="1">$AD9/10</f>
        <v>5.8</v>
      </c>
      <c r="T50" s="92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4"/>
        <v>0.53207739285927036</v>
      </c>
      <c r="CF50" s="4">
        <f t="shared" ca="1" si="5"/>
        <v>40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4"/>
        <v>0.91312686238819096</v>
      </c>
      <c r="CF51" s="4">
        <f t="shared" ca="1" si="5"/>
        <v>11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T52" si="35">C21</f>
        <v/>
      </c>
      <c r="D52" s="26">
        <f t="shared" ca="1" si="35"/>
        <v>8</v>
      </c>
      <c r="E52" s="26" t="str">
        <f t="shared" si="35"/>
        <v>.</v>
      </c>
      <c r="F52" s="25">
        <f t="shared" ca="1" si="35"/>
        <v>8</v>
      </c>
      <c r="G52" s="10"/>
      <c r="H52" s="16"/>
      <c r="I52" s="28"/>
      <c r="J52" s="27" t="str">
        <f t="shared" si="35"/>
        <v/>
      </c>
      <c r="K52" s="26">
        <f t="shared" ca="1" si="35"/>
        <v>6</v>
      </c>
      <c r="L52" s="26" t="str">
        <f t="shared" si="35"/>
        <v>.</v>
      </c>
      <c r="M52" s="25">
        <f t="shared" ca="1" si="35"/>
        <v>2</v>
      </c>
      <c r="N52" s="10"/>
      <c r="O52" s="16"/>
      <c r="P52" s="28"/>
      <c r="Q52" s="27" t="str">
        <f t="shared" si="35"/>
        <v/>
      </c>
      <c r="R52" s="26">
        <f t="shared" ca="1" si="35"/>
        <v>8</v>
      </c>
      <c r="S52" s="26" t="str">
        <f t="shared" si="35"/>
        <v>.</v>
      </c>
      <c r="T52" s="25">
        <f t="shared" ca="1" si="35"/>
        <v>1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4"/>
        <v>0.15087555931238983</v>
      </c>
      <c r="CF52" s="4">
        <f t="shared" ca="1" si="5"/>
        <v>75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 t="shared" ref="B53:T54" si="36">B22</f>
        <v/>
      </c>
      <c r="C53" s="23" t="str">
        <f t="shared" si="36"/>
        <v>－</v>
      </c>
      <c r="D53" s="22">
        <f t="shared" ca="1" si="36"/>
        <v>7</v>
      </c>
      <c r="E53" s="22" t="str">
        <f t="shared" si="36"/>
        <v>.</v>
      </c>
      <c r="F53" s="21">
        <f t="shared" ca="1" si="36"/>
        <v>8</v>
      </c>
      <c r="G53" s="10"/>
      <c r="H53" s="16"/>
      <c r="I53" s="24" t="str">
        <f t="shared" si="36"/>
        <v/>
      </c>
      <c r="J53" s="23" t="str">
        <f t="shared" si="36"/>
        <v>－</v>
      </c>
      <c r="K53" s="22">
        <f t="shared" ca="1" si="36"/>
        <v>3</v>
      </c>
      <c r="L53" s="22" t="str">
        <f t="shared" si="36"/>
        <v>.</v>
      </c>
      <c r="M53" s="21">
        <f t="shared" ca="1" si="36"/>
        <v>8</v>
      </c>
      <c r="N53" s="10"/>
      <c r="O53" s="16"/>
      <c r="P53" s="24" t="str">
        <f t="shared" si="36"/>
        <v/>
      </c>
      <c r="Q53" s="23" t="str">
        <f t="shared" si="36"/>
        <v>－</v>
      </c>
      <c r="R53" s="22">
        <f t="shared" ca="1" si="36"/>
        <v>2</v>
      </c>
      <c r="S53" s="22" t="str">
        <f t="shared" si="36"/>
        <v>.</v>
      </c>
      <c r="T53" s="21">
        <f t="shared" ca="1" si="36"/>
        <v>3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4"/>
        <v>0.1658375520620573</v>
      </c>
      <c r="CF53" s="4">
        <f t="shared" ca="1" si="5"/>
        <v>74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6"/>
        <v>0</v>
      </c>
      <c r="D54" s="20">
        <f t="shared" ca="1" si="36"/>
        <v>1</v>
      </c>
      <c r="E54" s="20" t="str">
        <f t="shared" si="36"/>
        <v>.</v>
      </c>
      <c r="F54" s="17">
        <f t="shared" ca="1" si="36"/>
        <v>0</v>
      </c>
      <c r="G54" s="10"/>
      <c r="H54" s="19"/>
      <c r="I54" s="15"/>
      <c r="J54" s="41">
        <f t="shared" ca="1" si="36"/>
        <v>0</v>
      </c>
      <c r="K54" s="40">
        <f t="shared" ca="1" si="36"/>
        <v>2</v>
      </c>
      <c r="L54" s="18" t="str">
        <f t="shared" si="36"/>
        <v>.</v>
      </c>
      <c r="M54" s="17">
        <f t="shared" ca="1" si="36"/>
        <v>4</v>
      </c>
      <c r="N54" s="10"/>
      <c r="O54" s="16"/>
      <c r="P54" s="15"/>
      <c r="Q54" s="14">
        <f t="shared" ca="1" si="36"/>
        <v>0</v>
      </c>
      <c r="R54" s="13">
        <f t="shared" ca="1" si="36"/>
        <v>5</v>
      </c>
      <c r="S54" s="12" t="str">
        <f t="shared" si="36"/>
        <v>.</v>
      </c>
      <c r="T54" s="11">
        <f t="shared" ca="1" si="36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4"/>
        <v>0.46715023532541977</v>
      </c>
      <c r="CF54" s="4">
        <f t="shared" ca="1" si="5"/>
        <v>45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4"/>
        <v>0.92037054800681906</v>
      </c>
      <c r="CF55" s="4">
        <f t="shared" ca="1" si="5"/>
        <v>8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4"/>
        <v>0.54774523606217995</v>
      </c>
      <c r="CF56" s="4">
        <f t="shared" ca="1" si="5"/>
        <v>37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93" t="str">
        <f ca="1">$Z10/10&amp;$AA10&amp;$AB10/10&amp;$AC10</f>
        <v>8.5－4＝</v>
      </c>
      <c r="C57" s="94"/>
      <c r="D57" s="94"/>
      <c r="E57" s="91">
        <f ca="1">$AD10/10</f>
        <v>4.5</v>
      </c>
      <c r="F57" s="92"/>
      <c r="G57" s="10"/>
      <c r="H57" s="32">
        <f>H26</f>
        <v>0</v>
      </c>
      <c r="I57" s="93" t="str">
        <f ca="1">$Z11/10&amp;$AA11&amp;$AB11/10&amp;$AC11</f>
        <v>9.5－3.2＝</v>
      </c>
      <c r="J57" s="94"/>
      <c r="K57" s="94"/>
      <c r="L57" s="91">
        <f ca="1">$AD11/10</f>
        <v>6.3</v>
      </c>
      <c r="M57" s="92"/>
      <c r="N57" s="10"/>
      <c r="O57" s="32">
        <f>O26</f>
        <v>0</v>
      </c>
      <c r="P57" s="93" t="str">
        <f ca="1">$Z12/10&amp;$AA12&amp;$AB12/10&amp;$AC12</f>
        <v>6.6－5.4＝</v>
      </c>
      <c r="Q57" s="94"/>
      <c r="R57" s="94"/>
      <c r="S57" s="91">
        <f ca="1">$AD12/10</f>
        <v>1.2</v>
      </c>
      <c r="T57" s="92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4"/>
        <v>3.9932478477330058E-2</v>
      </c>
      <c r="CF57" s="4">
        <f t="shared" ca="1" si="5"/>
        <v>86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4"/>
        <v>0.70339096513622168</v>
      </c>
      <c r="CF58" s="4">
        <f t="shared" ca="1" si="5"/>
        <v>21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T59" si="37">C28</f>
        <v/>
      </c>
      <c r="D59" s="26">
        <f t="shared" ca="1" si="37"/>
        <v>8</v>
      </c>
      <c r="E59" s="26" t="str">
        <f t="shared" si="37"/>
        <v>.</v>
      </c>
      <c r="F59" s="25">
        <f t="shared" ca="1" si="37"/>
        <v>5</v>
      </c>
      <c r="G59" s="10"/>
      <c r="H59" s="16"/>
      <c r="I59" s="28"/>
      <c r="J59" s="27" t="str">
        <f t="shared" si="37"/>
        <v/>
      </c>
      <c r="K59" s="26">
        <f t="shared" ca="1" si="37"/>
        <v>9</v>
      </c>
      <c r="L59" s="26" t="str">
        <f t="shared" si="37"/>
        <v>.</v>
      </c>
      <c r="M59" s="25">
        <f t="shared" ca="1" si="37"/>
        <v>5</v>
      </c>
      <c r="N59" s="10"/>
      <c r="O59" s="16"/>
      <c r="P59" s="28"/>
      <c r="Q59" s="27" t="str">
        <f t="shared" si="37"/>
        <v/>
      </c>
      <c r="R59" s="26">
        <f t="shared" ca="1" si="37"/>
        <v>6</v>
      </c>
      <c r="S59" s="26" t="str">
        <f t="shared" si="37"/>
        <v>.</v>
      </c>
      <c r="T59" s="25">
        <f t="shared" ca="1" si="37"/>
        <v>6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4"/>
        <v>0.54630926601723129</v>
      </c>
      <c r="CF59" s="4">
        <f t="shared" ca="1" si="5"/>
        <v>38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 t="shared" ref="B60:T61" si="38">B29</f>
        <v/>
      </c>
      <c r="C60" s="23" t="str">
        <f t="shared" si="38"/>
        <v>－</v>
      </c>
      <c r="D60" s="22">
        <f t="shared" ca="1" si="38"/>
        <v>4</v>
      </c>
      <c r="E60" s="22" t="str">
        <f t="shared" si="38"/>
        <v>.</v>
      </c>
      <c r="F60" s="21">
        <f t="shared" ca="1" si="38"/>
        <v>0</v>
      </c>
      <c r="G60" s="10"/>
      <c r="H60" s="16"/>
      <c r="I60" s="24" t="str">
        <f t="shared" si="38"/>
        <v/>
      </c>
      <c r="J60" s="23" t="str">
        <f t="shared" si="38"/>
        <v>－</v>
      </c>
      <c r="K60" s="22">
        <f t="shared" ca="1" si="38"/>
        <v>3</v>
      </c>
      <c r="L60" s="22" t="str">
        <f t="shared" si="38"/>
        <v>.</v>
      </c>
      <c r="M60" s="21">
        <f t="shared" ca="1" si="38"/>
        <v>2</v>
      </c>
      <c r="N60" s="10"/>
      <c r="O60" s="16"/>
      <c r="P60" s="24" t="str">
        <f t="shared" si="38"/>
        <v/>
      </c>
      <c r="Q60" s="23" t="str">
        <f t="shared" si="38"/>
        <v>－</v>
      </c>
      <c r="R60" s="22">
        <f t="shared" ca="1" si="38"/>
        <v>5</v>
      </c>
      <c r="S60" s="22" t="str">
        <f t="shared" si="38"/>
        <v>.</v>
      </c>
      <c r="T60" s="21">
        <f ca="1">T29</f>
        <v>4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4"/>
        <v>0.63618237245580511</v>
      </c>
      <c r="CF60" s="4">
        <f t="shared" ca="1" si="5"/>
        <v>26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38"/>
        <v>0</v>
      </c>
      <c r="D61" s="20">
        <f t="shared" ca="1" si="38"/>
        <v>4</v>
      </c>
      <c r="E61" s="20" t="str">
        <f t="shared" si="38"/>
        <v>.</v>
      </c>
      <c r="F61" s="17">
        <f t="shared" ca="1" si="38"/>
        <v>5</v>
      </c>
      <c r="G61" s="10"/>
      <c r="H61" s="19"/>
      <c r="I61" s="15"/>
      <c r="J61" s="14">
        <f t="shared" ca="1" si="38"/>
        <v>0</v>
      </c>
      <c r="K61" s="13">
        <f t="shared" ca="1" si="38"/>
        <v>6</v>
      </c>
      <c r="L61" s="18" t="str">
        <f t="shared" si="38"/>
        <v>.</v>
      </c>
      <c r="M61" s="17">
        <f t="shared" ca="1" si="38"/>
        <v>3</v>
      </c>
      <c r="N61" s="10"/>
      <c r="O61" s="16"/>
      <c r="P61" s="15"/>
      <c r="Q61" s="14">
        <f t="shared" ca="1" si="38"/>
        <v>0</v>
      </c>
      <c r="R61" s="13">
        <f t="shared" ca="1" si="38"/>
        <v>1</v>
      </c>
      <c r="S61" s="12" t="str">
        <f t="shared" si="38"/>
        <v>.</v>
      </c>
      <c r="T61" s="11">
        <f t="shared" ca="1" si="38"/>
        <v>2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4"/>
        <v>0.57093213585155278</v>
      </c>
      <c r="CF61" s="4">
        <f t="shared" ca="1" si="5"/>
        <v>34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4"/>
        <v>8.0741679950419698E-2</v>
      </c>
      <c r="CF62" s="4">
        <f t="shared" ca="1" si="5"/>
        <v>82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4"/>
        <v>0.54809586562607249</v>
      </c>
      <c r="CF63" s="4">
        <f t="shared" ca="1" si="5"/>
        <v>36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4"/>
        <v>0.13723726471340603</v>
      </c>
      <c r="CF64" s="4">
        <f t="shared" ca="1" si="5"/>
        <v>78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39">RAND()</f>
        <v>1.9807416508274112E-2</v>
      </c>
      <c r="CF65" s="4">
        <f t="shared" ref="CF65:CF90" ca="1" si="40">RANK(CE65,$CE$1:$CE$100,)</f>
        <v>88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39"/>
        <v>0.65004346166770277</v>
      </c>
      <c r="CF66" s="4">
        <f t="shared" ca="1" si="40"/>
        <v>24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39"/>
        <v>5.2248104259992045E-2</v>
      </c>
      <c r="CF67" s="4">
        <f t="shared" ca="1" si="40"/>
        <v>83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39"/>
        <v>0.29867058370464616</v>
      </c>
      <c r="CF68" s="4">
        <f t="shared" ca="1" si="40"/>
        <v>65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39"/>
        <v>0.96502740959516253</v>
      </c>
      <c r="CF69" s="4">
        <f t="shared" ca="1" si="40"/>
        <v>5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39"/>
        <v>0.87085843934657736</v>
      </c>
      <c r="CF70" s="4">
        <f t="shared" ca="1" si="40"/>
        <v>13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39"/>
        <v>0.22942322375532653</v>
      </c>
      <c r="CF71" s="4">
        <f t="shared" ca="1" si="40"/>
        <v>70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39"/>
        <v>0.91837683058534536</v>
      </c>
      <c r="CF72" s="4">
        <f t="shared" ca="1" si="40"/>
        <v>9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39"/>
        <v>0.60441800894145092</v>
      </c>
      <c r="CF73" s="4">
        <f t="shared" ca="1" si="40"/>
        <v>30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39"/>
        <v>1.131038408511964E-2</v>
      </c>
      <c r="CF74" s="4">
        <f t="shared" ca="1" si="40"/>
        <v>89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39"/>
        <v>0.82840981008155001</v>
      </c>
      <c r="CF75" s="4">
        <f t="shared" ca="1" si="40"/>
        <v>15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39"/>
        <v>0.31078611684449153</v>
      </c>
      <c r="CF76" s="4">
        <f t="shared" ca="1" si="40"/>
        <v>63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39"/>
        <v>0.93639674812504847</v>
      </c>
      <c r="CF77" s="4">
        <f t="shared" ca="1" si="40"/>
        <v>7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39"/>
        <v>0.33667196587792059</v>
      </c>
      <c r="CF78" s="4">
        <f t="shared" ca="1" si="40"/>
        <v>61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39"/>
        <v>4.2791673801723551E-2</v>
      </c>
      <c r="CF79" s="4">
        <f t="shared" ca="1" si="40"/>
        <v>85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39"/>
        <v>0.44374763603514222</v>
      </c>
      <c r="CF80" s="4">
        <f t="shared" ca="1" si="40"/>
        <v>47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39"/>
        <v>0.4810277489717798</v>
      </c>
      <c r="CF81" s="4">
        <f t="shared" ca="1" si="40"/>
        <v>44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39"/>
        <v>0.60152166855662004</v>
      </c>
      <c r="CF82" s="4">
        <f t="shared" ca="1" si="40"/>
        <v>31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39"/>
        <v>0.69352839367257757</v>
      </c>
      <c r="CF83" s="4">
        <f t="shared" ca="1" si="40"/>
        <v>22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39"/>
        <v>0.98870303502397439</v>
      </c>
      <c r="CF84" s="4">
        <f t="shared" ca="1" si="40"/>
        <v>3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39"/>
        <v>0.54460637831670378</v>
      </c>
      <c r="CF85" s="4">
        <f t="shared" ca="1" si="40"/>
        <v>39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39"/>
        <v>0.61819704470827108</v>
      </c>
      <c r="CF86" s="4">
        <f t="shared" ca="1" si="40"/>
        <v>27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39"/>
        <v>0.98874683691928344</v>
      </c>
      <c r="CF87" s="4">
        <f t="shared" ca="1" si="40"/>
        <v>2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39"/>
        <v>0.26925546753942919</v>
      </c>
      <c r="CF88" s="4">
        <f t="shared" ca="1" si="40"/>
        <v>67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39"/>
        <v>0.61308589190401375</v>
      </c>
      <c r="CF89" s="4">
        <f t="shared" ca="1" si="40"/>
        <v>29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39"/>
        <v>0.45993305847817867</v>
      </c>
      <c r="CF90" s="4">
        <f t="shared" ca="1" si="40"/>
        <v>46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33rB47JTLQcyP7Q5sozTyJbjKoeQmFaJMmeCSwHdGT8NX/jurr333R+G7FzKmWnuZ+KhGqUjvmJC15elSdcThg==" saltValue="pfLEBLU1naGltj7N7tkNKQ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⑦(1.1)－(1.1)ミックス</vt:lpstr>
      <vt:lpstr>'⑦(1.1)－(1.1)ミックス'!NO</vt:lpstr>
      <vt:lpstr>'⑦(1.1)－(1.1)ミックス'!OK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2024-02-19T02:44:45Z</cp:lastPrinted>
  <dcterms:created xsi:type="dcterms:W3CDTF">2024-02-02T12:23:45Z</dcterms:created>
  <dcterms:modified xsi:type="dcterms:W3CDTF">2024-02-22T15:38:11Z</dcterms:modified>
</cp:coreProperties>
</file>