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workbookProtection workbookAlgorithmName="SHA-512" workbookHashValue="fQoIna46K9v42OcEA0i3aq9ixV/cweVEDI5S2krs2PG0BNeB/rAprEVouKogxF34Tqrx8vku0Bd/nBar7Q2EqQ==" workbookSaltValue="igM4R8wzbiJn8SPv/y6rtQ==" workbookSpinCount="100000" lockStructure="1"/>
  <bookViews>
    <workbookView xWindow="0" yWindow="0" windowWidth="28800" windowHeight="12060"/>
  </bookViews>
  <sheets>
    <sheet name="⑪(11)-(1.1)(0.1)ミックス" sheetId="2" r:id="rId1"/>
    <sheet name="⑫(11)(1.1)(0.1)オールミックス" sheetId="3" r:id="rId2"/>
  </sheets>
  <externalReferences>
    <externalReference r:id="rId3"/>
    <externalReference r:id="rId4"/>
  </externalReferences>
  <definedNames>
    <definedName name="go" localSheetId="0">INDIRECT('⑪(11)-(1.1)(0.1)ミックス'!$AA$40)</definedName>
    <definedName name="go" localSheetId="1">INDIRECT('⑫(11)(1.1)(0.1)オールミックス'!$AA$40)</definedName>
    <definedName name="hati" localSheetId="0">INDIRECT('⑪(11)-(1.1)(0.1)ミックス'!$AA$43)</definedName>
    <definedName name="hati" localSheetId="1">INDIRECT('⑫(11)(1.1)(0.1)オールミックス'!$AA$43)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>INDIRECT(#REF!)</definedName>
    <definedName name="iti">INDIRECT([1]master!$AB$36)</definedName>
    <definedName name="itit" localSheetId="0">INDIRECT('⑪(11)-(1.1)(0.1)ミックス'!$AA$36)</definedName>
    <definedName name="itit" localSheetId="1">INDIRECT('⑫(11)(1.1)(0.1)オールミックス'!$AA$36)</definedName>
    <definedName name="itit">INDIRECT(#REF!)</definedName>
    <definedName name="ju" localSheetId="0">INDIRECT('⑪(11)-(1.1)(0.1)ミックス'!$AA$45)</definedName>
    <definedName name="ju" localSheetId="1">INDIRECT('⑫(11)(1.1)(0.1)オールミックス'!$AA$45)</definedName>
    <definedName name="ju">INDIRECT(#REF!)</definedName>
    <definedName name="juiti" localSheetId="0">INDIRECT('⑪(11)-(1.1)(0.1)ミックス'!$AA$46)</definedName>
    <definedName name="juiti" localSheetId="1">INDIRECT('⑫(11)(1.1)(0.1)オールミックス'!$AA$46)</definedName>
    <definedName name="juiti">INDIRECT(#REF!)</definedName>
    <definedName name="juni" localSheetId="0">INDIRECT('⑪(11)-(1.1)(0.1)ミックス'!$AA$47)</definedName>
    <definedName name="juni" localSheetId="1">INDIRECT('⑫(11)(1.1)(0.1)オールミックス'!$AA$47)</definedName>
    <definedName name="juni">INDIRECT(#REF!)</definedName>
    <definedName name="ku" localSheetId="0">INDIRECT('⑪(11)-(1.1)(0.1)ミックス'!$AA$44)</definedName>
    <definedName name="ku" localSheetId="1">INDIRECT('⑫(11)(1.1)(0.1)オールミックス'!$AA$44)</definedName>
    <definedName name="ku">INDIRECT(#REF!)</definedName>
    <definedName name="nana" localSheetId="0">INDIRECT('⑪(11)-(1.1)(0.1)ミックス'!$AA$42)</definedName>
    <definedName name="nana" localSheetId="1">INDIRECT('⑫(11)(1.1)(0.1)オールミックス'!$AA$42)</definedName>
    <definedName name="nana">INDIRECT(#REF!)</definedName>
    <definedName name="ni" localSheetId="0">INDIRECT('⑪(11)-(1.1)(0.1)ミックス'!$AA$37)</definedName>
    <definedName name="ni" localSheetId="1">INDIRECT('⑫(11)(1.1)(0.1)オールミックス'!$AA$37)</definedName>
    <definedName name="ni">INDIRECT(#REF!)</definedName>
    <definedName name="NO" localSheetId="0">'⑪(11)-(1.1)(0.1)ミックス'!$W$39</definedName>
    <definedName name="NO" localSheetId="1">'⑫(11)(1.1)(0.1)オールミックス'!$W$39</definedName>
    <definedName name="NO">#REF!</definedName>
    <definedName name="OK" localSheetId="0">'⑪(11)-(1.1)(0.1)ミックス'!$W$40</definedName>
    <definedName name="OK" localSheetId="1">'⑫(11)(1.1)(0.1)オールミックス'!$W$40</definedName>
    <definedName name="OK">#REF!</definedName>
    <definedName name="_xlnm.Print_Area" localSheetId="0">'⑪(11)-(1.1)(0.1)ミックス'!$A$1:$U$62</definedName>
    <definedName name="_xlnm.Print_Area" localSheetId="1">'⑫(11)(1.1)(0.1)オールミックス'!$A$1:$U$62</definedName>
    <definedName name="roku" localSheetId="0">INDIRECT('⑪(11)-(1.1)(0.1)ミックス'!$AA$41)</definedName>
    <definedName name="roku" localSheetId="1">INDIRECT('⑫(11)(1.1)(0.1)オールミックス'!$AA$41)</definedName>
    <definedName name="roku">INDIRECT(#REF!)</definedName>
    <definedName name="san" localSheetId="0">INDIRECT('⑪(11)-(1.1)(0.1)ミックス'!$AA$38)</definedName>
    <definedName name="san" localSheetId="1">INDIRECT('⑫(11)(1.1)(0.1)オールミックス'!$AA$38)</definedName>
    <definedName name="san">INDIRECT(#REF!)</definedName>
    <definedName name="si" localSheetId="0">INDIRECT('⑪(11)-(1.1)(0.1)ミックス'!$AA$39)</definedName>
    <definedName name="si" localSheetId="1">INDIRECT('⑫(11)(1.1)(0.1)オールミックス'!$AA$39)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90" i="3" l="1"/>
  <c r="CE89" i="3"/>
  <c r="CE88" i="3"/>
  <c r="CE87" i="3"/>
  <c r="CE86" i="3"/>
  <c r="CE85" i="3"/>
  <c r="CE84" i="3"/>
  <c r="CE83" i="3"/>
  <c r="CE82" i="3"/>
  <c r="CE81" i="3"/>
  <c r="CE80" i="3"/>
  <c r="CE79" i="3"/>
  <c r="CE78" i="3"/>
  <c r="CE77" i="3"/>
  <c r="CE76" i="3"/>
  <c r="CE75" i="3"/>
  <c r="CE74" i="3"/>
  <c r="CE73" i="3"/>
  <c r="CE72" i="3"/>
  <c r="CE71" i="3"/>
  <c r="CE70" i="3"/>
  <c r="CE69" i="3"/>
  <c r="CE68" i="3"/>
  <c r="CE67" i="3"/>
  <c r="CE66" i="3"/>
  <c r="CE65" i="3"/>
  <c r="CE64" i="3"/>
  <c r="CE63" i="3"/>
  <c r="CE62" i="3"/>
  <c r="CE61" i="3"/>
  <c r="CE60" i="3"/>
  <c r="S60" i="3"/>
  <c r="L60" i="3"/>
  <c r="E60" i="3"/>
  <c r="CE59" i="3"/>
  <c r="S59" i="3"/>
  <c r="L59" i="3"/>
  <c r="E59" i="3"/>
  <c r="CE58" i="3"/>
  <c r="CE57" i="3"/>
  <c r="O57" i="3"/>
  <c r="H57" i="3"/>
  <c r="A57" i="3"/>
  <c r="CE56" i="3"/>
  <c r="P56" i="3"/>
  <c r="I56" i="3"/>
  <c r="B56" i="3"/>
  <c r="CE55" i="3"/>
  <c r="CE54" i="3"/>
  <c r="L54" i="3"/>
  <c r="E54" i="3"/>
  <c r="CE53" i="3"/>
  <c r="S53" i="3"/>
  <c r="L53" i="3"/>
  <c r="E53" i="3"/>
  <c r="CE52" i="3"/>
  <c r="S52" i="3"/>
  <c r="L52" i="3"/>
  <c r="E52" i="3"/>
  <c r="CE51" i="3"/>
  <c r="CE50" i="3"/>
  <c r="O50" i="3"/>
  <c r="H50" i="3"/>
  <c r="A50" i="3"/>
  <c r="CE49" i="3"/>
  <c r="P49" i="3"/>
  <c r="I49" i="3"/>
  <c r="B49" i="3"/>
  <c r="CE48" i="3"/>
  <c r="CE47" i="3"/>
  <c r="CE46" i="3"/>
  <c r="S46" i="3"/>
  <c r="L46" i="3"/>
  <c r="E46" i="3"/>
  <c r="CE45" i="3"/>
  <c r="BW45" i="3"/>
  <c r="S45" i="3"/>
  <c r="L45" i="3"/>
  <c r="E45" i="3"/>
  <c r="CE44" i="3"/>
  <c r="BW44" i="3"/>
  <c r="CE43" i="3"/>
  <c r="BW43" i="3"/>
  <c r="O43" i="3"/>
  <c r="H43" i="3"/>
  <c r="A43" i="3"/>
  <c r="CE42" i="3"/>
  <c r="BW42" i="3"/>
  <c r="P42" i="3"/>
  <c r="I42" i="3"/>
  <c r="B42" i="3"/>
  <c r="CE41" i="3"/>
  <c r="BW41" i="3"/>
  <c r="CE40" i="3"/>
  <c r="BW40" i="3"/>
  <c r="CE39" i="3"/>
  <c r="BW39" i="3"/>
  <c r="S39" i="3"/>
  <c r="L39" i="3"/>
  <c r="E39" i="3"/>
  <c r="CE38" i="3"/>
  <c r="BW38" i="3"/>
  <c r="S38" i="3"/>
  <c r="L38" i="3"/>
  <c r="E38" i="3"/>
  <c r="CE37" i="3"/>
  <c r="BW37" i="3"/>
  <c r="CE36" i="3"/>
  <c r="BW36" i="3"/>
  <c r="BO36" i="3"/>
  <c r="O36" i="3"/>
  <c r="H36" i="3"/>
  <c r="CE35" i="3"/>
  <c r="BW35" i="3"/>
  <c r="BO35" i="3"/>
  <c r="P35" i="3"/>
  <c r="I35" i="3"/>
  <c r="B35" i="3"/>
  <c r="CE34" i="3"/>
  <c r="BW34" i="3"/>
  <c r="BO34" i="3"/>
  <c r="CE33" i="3"/>
  <c r="BW33" i="3"/>
  <c r="BO33" i="3"/>
  <c r="G33" i="3"/>
  <c r="B33" i="3"/>
  <c r="CE32" i="3"/>
  <c r="BW32" i="3"/>
  <c r="BO32" i="3"/>
  <c r="T32" i="3"/>
  <c r="A32" i="3"/>
  <c r="CE31" i="3"/>
  <c r="BW31" i="3"/>
  <c r="BO31" i="3"/>
  <c r="CE30" i="3"/>
  <c r="BW30" i="3"/>
  <c r="BO30" i="3"/>
  <c r="S30" i="3"/>
  <c r="S61" i="3" s="1"/>
  <c r="L30" i="3"/>
  <c r="L61" i="3" s="1"/>
  <c r="E30" i="3"/>
  <c r="E61" i="3" s="1"/>
  <c r="CE29" i="3"/>
  <c r="BW29" i="3"/>
  <c r="BO29" i="3"/>
  <c r="CE28" i="3"/>
  <c r="BW28" i="3"/>
  <c r="BO28" i="3"/>
  <c r="CE27" i="3"/>
  <c r="BW27" i="3"/>
  <c r="BO27" i="3"/>
  <c r="CE26" i="3"/>
  <c r="BW26" i="3"/>
  <c r="BO26" i="3"/>
  <c r="CE25" i="3"/>
  <c r="BW25" i="3"/>
  <c r="BO25" i="3"/>
  <c r="CE24" i="3"/>
  <c r="BW24" i="3"/>
  <c r="BO24" i="3"/>
  <c r="CE23" i="3"/>
  <c r="BW23" i="3"/>
  <c r="BO23" i="3"/>
  <c r="S23" i="3"/>
  <c r="S54" i="3" s="1"/>
  <c r="L23" i="3"/>
  <c r="E23" i="3"/>
  <c r="CE22" i="3"/>
  <c r="BW22" i="3"/>
  <c r="BO22" i="3"/>
  <c r="CE21" i="3"/>
  <c r="BW21" i="3"/>
  <c r="BO21" i="3"/>
  <c r="CE20" i="3"/>
  <c r="BW20" i="3"/>
  <c r="BO20" i="3"/>
  <c r="CE19" i="3"/>
  <c r="BW19" i="3"/>
  <c r="BO19" i="3"/>
  <c r="CE18" i="3"/>
  <c r="BW18" i="3"/>
  <c r="BO18" i="3"/>
  <c r="CE17" i="3"/>
  <c r="BW17" i="3"/>
  <c r="BO17" i="3"/>
  <c r="CE16" i="3"/>
  <c r="BW16" i="3"/>
  <c r="BO16" i="3"/>
  <c r="S16" i="3"/>
  <c r="S47" i="3" s="1"/>
  <c r="L16" i="3"/>
  <c r="L47" i="3" s="1"/>
  <c r="E16" i="3"/>
  <c r="E47" i="3" s="1"/>
  <c r="CE15" i="3"/>
  <c r="BW15" i="3"/>
  <c r="BO15" i="3"/>
  <c r="CE14" i="3"/>
  <c r="BW14" i="3"/>
  <c r="BO14" i="3"/>
  <c r="BP14" i="3" s="1"/>
  <c r="CE13" i="3"/>
  <c r="BW13" i="3"/>
  <c r="BO13" i="3"/>
  <c r="BP3" i="3" s="1"/>
  <c r="CE12" i="3"/>
  <c r="BW12" i="3"/>
  <c r="BO12" i="3"/>
  <c r="CE11" i="3"/>
  <c r="BW11" i="3"/>
  <c r="BO11" i="3"/>
  <c r="BP11" i="3" s="1"/>
  <c r="CE10" i="3"/>
  <c r="BW10" i="3"/>
  <c r="BX10" i="3" s="1"/>
  <c r="BO10" i="3"/>
  <c r="CE9" i="3"/>
  <c r="BW9" i="3"/>
  <c r="BO9" i="3"/>
  <c r="S9" i="3"/>
  <c r="S40" i="3" s="1"/>
  <c r="L9" i="3"/>
  <c r="L40" i="3" s="1"/>
  <c r="E9" i="3"/>
  <c r="E40" i="3" s="1"/>
  <c r="CE8" i="3"/>
  <c r="BW8" i="3"/>
  <c r="BO8" i="3"/>
  <c r="CE7" i="3"/>
  <c r="BW7" i="3"/>
  <c r="BX7" i="3" s="1"/>
  <c r="BO7" i="3"/>
  <c r="CE6" i="3"/>
  <c r="CF3" i="3" s="1"/>
  <c r="BW6" i="3"/>
  <c r="BO6" i="3"/>
  <c r="CE5" i="3"/>
  <c r="BW5" i="3"/>
  <c r="BO5" i="3"/>
  <c r="CF4" i="3"/>
  <c r="BL4" i="3" s="1"/>
  <c r="CE4" i="3"/>
  <c r="BW4" i="3"/>
  <c r="BP4" i="3"/>
  <c r="AX4" i="3" s="1"/>
  <c r="BO4" i="3"/>
  <c r="CE3" i="3"/>
  <c r="BW3" i="3"/>
  <c r="BX5" i="3" s="1"/>
  <c r="BO3" i="3"/>
  <c r="CE2" i="3"/>
  <c r="BX2" i="3"/>
  <c r="BB2" i="3" s="1"/>
  <c r="K7" i="3" s="1"/>
  <c r="K38" i="3" s="1"/>
  <c r="BW2" i="3"/>
  <c r="BO2" i="3"/>
  <c r="CE1" i="3"/>
  <c r="BW1" i="3"/>
  <c r="BX14" i="3" s="1"/>
  <c r="BO1" i="3"/>
  <c r="AK4" i="3" l="1"/>
  <c r="BC5" i="3"/>
  <c r="BB5" i="3"/>
  <c r="AX11" i="3"/>
  <c r="AW11" i="3"/>
  <c r="BL3" i="3"/>
  <c r="BM3" i="3"/>
  <c r="BB7" i="3"/>
  <c r="BC7" i="3"/>
  <c r="BC10" i="3"/>
  <c r="BB10" i="3"/>
  <c r="AW3" i="3"/>
  <c r="AX3" i="3"/>
  <c r="BX9" i="3"/>
  <c r="CF13" i="3"/>
  <c r="BX19" i="3"/>
  <c r="BX23" i="3"/>
  <c r="BX37" i="3"/>
  <c r="CF53" i="3"/>
  <c r="CF65" i="3"/>
  <c r="BP1" i="3"/>
  <c r="CF1" i="3"/>
  <c r="AG2" i="3"/>
  <c r="BC2" i="3"/>
  <c r="BP25" i="3"/>
  <c r="BP16" i="3"/>
  <c r="CF17" i="3"/>
  <c r="CF69" i="3"/>
  <c r="CF42" i="3"/>
  <c r="CF41" i="3"/>
  <c r="CF36" i="3"/>
  <c r="CF25" i="3"/>
  <c r="BX3" i="3"/>
  <c r="AW4" i="3"/>
  <c r="CF5" i="3"/>
  <c r="CF6" i="3"/>
  <c r="BP7" i="3"/>
  <c r="CF7" i="3"/>
  <c r="BP8" i="3"/>
  <c r="CF8" i="3"/>
  <c r="CF9" i="3"/>
  <c r="BP13" i="3"/>
  <c r="CF84" i="3"/>
  <c r="CF15" i="3"/>
  <c r="BX20" i="3"/>
  <c r="BX30" i="3"/>
  <c r="BP2" i="3"/>
  <c r="CF2" i="3"/>
  <c r="BM4" i="3"/>
  <c r="BX4" i="3"/>
  <c r="BP5" i="3"/>
  <c r="BP6" i="3"/>
  <c r="BP9" i="3"/>
  <c r="CF11" i="3"/>
  <c r="BX12" i="3"/>
  <c r="BP17" i="3"/>
  <c r="CF21" i="3"/>
  <c r="BP31" i="3"/>
  <c r="CF48" i="3"/>
  <c r="CF78" i="3"/>
  <c r="CF81" i="3"/>
  <c r="BP29" i="3"/>
  <c r="BX42" i="3"/>
  <c r="BX36" i="3"/>
  <c r="BX21" i="3"/>
  <c r="BX40" i="3"/>
  <c r="BX34" i="3"/>
  <c r="BX26" i="3"/>
  <c r="BX17" i="3"/>
  <c r="BX13" i="3"/>
  <c r="BX25" i="3"/>
  <c r="BX11" i="3"/>
  <c r="BX44" i="3"/>
  <c r="BX38" i="3"/>
  <c r="BX1" i="3"/>
  <c r="BX6" i="3"/>
  <c r="BX8" i="3"/>
  <c r="BP10" i="3"/>
  <c r="CF10" i="3"/>
  <c r="CF14" i="3"/>
  <c r="BP21" i="3"/>
  <c r="CF28" i="3"/>
  <c r="CF75" i="3"/>
  <c r="BP15" i="3"/>
  <c r="BX22" i="3"/>
  <c r="BP26" i="3"/>
  <c r="BX27" i="3"/>
  <c r="CF34" i="3"/>
  <c r="CF40" i="3"/>
  <c r="CF52" i="3"/>
  <c r="CF55" i="3"/>
  <c r="CF63" i="3"/>
  <c r="CF73" i="3"/>
  <c r="BP35" i="3"/>
  <c r="BP27" i="3"/>
  <c r="BP23" i="3"/>
  <c r="BP20" i="3"/>
  <c r="BP12" i="3"/>
  <c r="CF74" i="3"/>
  <c r="CF72" i="3"/>
  <c r="CF70" i="3"/>
  <c r="CF68" i="3"/>
  <c r="CF66" i="3"/>
  <c r="CF64" i="3"/>
  <c r="CF62" i="3"/>
  <c r="CF60" i="3"/>
  <c r="CF56" i="3"/>
  <c r="CF51" i="3"/>
  <c r="CF47" i="3"/>
  <c r="CF46" i="3"/>
  <c r="CF58" i="3"/>
  <c r="CF39" i="3"/>
  <c r="CF35" i="3"/>
  <c r="CF61" i="3"/>
  <c r="CF45" i="3"/>
  <c r="CF20" i="3"/>
  <c r="CF85" i="3"/>
  <c r="CF54" i="3"/>
  <c r="CF50" i="3"/>
  <c r="CF43" i="3"/>
  <c r="CF12" i="3"/>
  <c r="BX15" i="3"/>
  <c r="BX16" i="3"/>
  <c r="BP18" i="3"/>
  <c r="CF22" i="3"/>
  <c r="CF23" i="3"/>
  <c r="BP24" i="3"/>
  <c r="BP28" i="3"/>
  <c r="CF29" i="3"/>
  <c r="CF31" i="3"/>
  <c r="BP32" i="3"/>
  <c r="CF33" i="3"/>
  <c r="BX35" i="3"/>
  <c r="BP36" i="3"/>
  <c r="CF37" i="3"/>
  <c r="BX43" i="3"/>
  <c r="CF86" i="3"/>
  <c r="CF89" i="3"/>
  <c r="BX18" i="3"/>
  <c r="BX24" i="3"/>
  <c r="CF26" i="3"/>
  <c r="CF27" i="3"/>
  <c r="BX28" i="3"/>
  <c r="BP30" i="3"/>
  <c r="BX32" i="3"/>
  <c r="BP33" i="3"/>
  <c r="CF38" i="3"/>
  <c r="BX45" i="3"/>
  <c r="CF49" i="3"/>
  <c r="CF71" i="3"/>
  <c r="CF77" i="3"/>
  <c r="CF83" i="3"/>
  <c r="CF87" i="3"/>
  <c r="CF16" i="3"/>
  <c r="BP19" i="3"/>
  <c r="CF24" i="3"/>
  <c r="CF57" i="3"/>
  <c r="CF67" i="3"/>
  <c r="CF80" i="3"/>
  <c r="CF18" i="3"/>
  <c r="CF19" i="3"/>
  <c r="BP22" i="3"/>
  <c r="BX29" i="3"/>
  <c r="BX31" i="3"/>
  <c r="CF32" i="3"/>
  <c r="BX33" i="3"/>
  <c r="BX39" i="3"/>
  <c r="CF44" i="3"/>
  <c r="CF59" i="3"/>
  <c r="CF76" i="3"/>
  <c r="CF79" i="3"/>
  <c r="CF88" i="3"/>
  <c r="CF30" i="3"/>
  <c r="BP34" i="3"/>
  <c r="BX41" i="3"/>
  <c r="CF82" i="3"/>
  <c r="CF90" i="3"/>
  <c r="AX5" i="3" l="1"/>
  <c r="AW5" i="3"/>
  <c r="AW8" i="3"/>
  <c r="AX8" i="3"/>
  <c r="D28" i="3"/>
  <c r="D59" i="3" s="1"/>
  <c r="AG10" i="3"/>
  <c r="AW12" i="3"/>
  <c r="AX12" i="3"/>
  <c r="AW10" i="3"/>
  <c r="AX10" i="3"/>
  <c r="BL11" i="3"/>
  <c r="BM11" i="3"/>
  <c r="BB4" i="3"/>
  <c r="BC4" i="3"/>
  <c r="BM7" i="3"/>
  <c r="BL7" i="3"/>
  <c r="B15" i="3"/>
  <c r="B46" i="3" s="1"/>
  <c r="C14" i="3"/>
  <c r="C45" i="3" s="1"/>
  <c r="C15" i="3"/>
  <c r="C46" i="3" s="1"/>
  <c r="BG4" i="3"/>
  <c r="AF4" i="3"/>
  <c r="BM1" i="3"/>
  <c r="BL1" i="3"/>
  <c r="BB9" i="3"/>
  <c r="BC9" i="3"/>
  <c r="D29" i="3"/>
  <c r="D60" i="3" s="1"/>
  <c r="BH10" i="3"/>
  <c r="AL10" i="3"/>
  <c r="K15" i="3"/>
  <c r="K46" i="3" s="1"/>
  <c r="AL5" i="3"/>
  <c r="BB1" i="3"/>
  <c r="BC1" i="3"/>
  <c r="K14" i="3"/>
  <c r="K45" i="3" s="1"/>
  <c r="AG5" i="3"/>
  <c r="BM12" i="3"/>
  <c r="BL12" i="3"/>
  <c r="BC8" i="3"/>
  <c r="BB8" i="3"/>
  <c r="AX9" i="3"/>
  <c r="AW9" i="3"/>
  <c r="BL9" i="3"/>
  <c r="BM9" i="3"/>
  <c r="AW7" i="3"/>
  <c r="AX7" i="3"/>
  <c r="BC3" i="3"/>
  <c r="BB3" i="3"/>
  <c r="AW1" i="3"/>
  <c r="AX1" i="3"/>
  <c r="AK3" i="3"/>
  <c r="D22" i="3"/>
  <c r="D53" i="3" s="1"/>
  <c r="AL7" i="3"/>
  <c r="BH7" i="3"/>
  <c r="J29" i="3"/>
  <c r="J60" i="3" s="1"/>
  <c r="AF11" i="3"/>
  <c r="I29" i="3"/>
  <c r="I60" i="3" s="1"/>
  <c r="BG11" i="3"/>
  <c r="J28" i="3"/>
  <c r="J59" i="3" s="1"/>
  <c r="BL10" i="3"/>
  <c r="BM10" i="3"/>
  <c r="BB12" i="3"/>
  <c r="BC12" i="3"/>
  <c r="AW2" i="3"/>
  <c r="AX2" i="3"/>
  <c r="BM5" i="3"/>
  <c r="BH5" i="3" s="1"/>
  <c r="BL5" i="3"/>
  <c r="BC6" i="3"/>
  <c r="BB6" i="3"/>
  <c r="BB11" i="3"/>
  <c r="Z11" i="3" s="1"/>
  <c r="BC11" i="3"/>
  <c r="AW6" i="3"/>
  <c r="AX6" i="3"/>
  <c r="BL2" i="3"/>
  <c r="BM2" i="3"/>
  <c r="BL8" i="3"/>
  <c r="BM8" i="3"/>
  <c r="BM6" i="3"/>
  <c r="BL6" i="3"/>
  <c r="BH2" i="3"/>
  <c r="AL2" i="3"/>
  <c r="K8" i="3"/>
  <c r="K39" i="3" s="1"/>
  <c r="P8" i="3"/>
  <c r="P39" i="3" s="1"/>
  <c r="Q8" i="3"/>
  <c r="Q39" i="3" s="1"/>
  <c r="BG3" i="3"/>
  <c r="Z3" i="3"/>
  <c r="Q7" i="3"/>
  <c r="Q38" i="3" s="1"/>
  <c r="AF3" i="3"/>
  <c r="D21" i="3"/>
  <c r="D52" i="3" s="1"/>
  <c r="AG7" i="3"/>
  <c r="AK11" i="3"/>
  <c r="M15" i="3" l="1"/>
  <c r="M46" i="3" s="1"/>
  <c r="AN5" i="3"/>
  <c r="K21" i="3"/>
  <c r="K52" i="3" s="1"/>
  <c r="AG8" i="3"/>
  <c r="F29" i="3"/>
  <c r="F60" i="3" s="1"/>
  <c r="AN10" i="3"/>
  <c r="F14" i="3"/>
  <c r="F45" i="3" s="1"/>
  <c r="AI4" i="3"/>
  <c r="AI3" i="3"/>
  <c r="T7" i="3"/>
  <c r="T38" i="3" s="1"/>
  <c r="AK6" i="3"/>
  <c r="R14" i="3"/>
  <c r="R45" i="3" s="1"/>
  <c r="AG6" i="3"/>
  <c r="AK2" i="3"/>
  <c r="AB2" i="3"/>
  <c r="F22" i="3"/>
  <c r="F53" i="3" s="1"/>
  <c r="AN7" i="3"/>
  <c r="R8" i="3"/>
  <c r="R39" i="3" s="1"/>
  <c r="BH3" i="3"/>
  <c r="AL3" i="3"/>
  <c r="K22" i="3"/>
  <c r="K53" i="3" s="1"/>
  <c r="AL8" i="3"/>
  <c r="BH8" i="3"/>
  <c r="Q28" i="3"/>
  <c r="Q59" i="3" s="1"/>
  <c r="P29" i="3"/>
  <c r="P60" i="3" s="1"/>
  <c r="BG12" i="3"/>
  <c r="Q29" i="3"/>
  <c r="Q60" i="3" s="1"/>
  <c r="AF12" i="3"/>
  <c r="Z12" i="3"/>
  <c r="I22" i="3"/>
  <c r="I53" i="3" s="1"/>
  <c r="BG8" i="3"/>
  <c r="Z8" i="3"/>
  <c r="J21" i="3"/>
  <c r="J52" i="3" s="1"/>
  <c r="J22" i="3"/>
  <c r="J53" i="3" s="1"/>
  <c r="AF8" i="3"/>
  <c r="M28" i="3"/>
  <c r="M59" i="3" s="1"/>
  <c r="AI11" i="3"/>
  <c r="AK12" i="3"/>
  <c r="M8" i="3"/>
  <c r="M39" i="3" s="1"/>
  <c r="AN2" i="3"/>
  <c r="P15" i="3"/>
  <c r="P46" i="3" s="1"/>
  <c r="AF6" i="3"/>
  <c r="Q15" i="3"/>
  <c r="Q46" i="3" s="1"/>
  <c r="Q14" i="3"/>
  <c r="Q45" i="3" s="1"/>
  <c r="BG6" i="3"/>
  <c r="Z6" i="3" s="1"/>
  <c r="AL6" i="3"/>
  <c r="R15" i="3"/>
  <c r="R46" i="3" s="1"/>
  <c r="BH6" i="3"/>
  <c r="AB6" i="3" s="1"/>
  <c r="I8" i="3"/>
  <c r="I39" i="3" s="1"/>
  <c r="BG2" i="3"/>
  <c r="Z2" i="3"/>
  <c r="J8" i="3"/>
  <c r="J39" i="3" s="1"/>
  <c r="J7" i="3"/>
  <c r="J38" i="3" s="1"/>
  <c r="AF2" i="3"/>
  <c r="AK1" i="3"/>
  <c r="AK7" i="3"/>
  <c r="AB7" i="3"/>
  <c r="P22" i="3"/>
  <c r="P53" i="3" s="1"/>
  <c r="Q21" i="3"/>
  <c r="Q52" i="3" s="1"/>
  <c r="BG9" i="3"/>
  <c r="Z9" i="3" s="1"/>
  <c r="Q22" i="3"/>
  <c r="Q53" i="3" s="1"/>
  <c r="AF9" i="3"/>
  <c r="D8" i="3"/>
  <c r="D39" i="3" s="1"/>
  <c r="AL1" i="3"/>
  <c r="BH1" i="3"/>
  <c r="R22" i="3"/>
  <c r="R53" i="3" s="1"/>
  <c r="AL9" i="3"/>
  <c r="BH9" i="3"/>
  <c r="BH4" i="3"/>
  <c r="AL4" i="3"/>
  <c r="D15" i="3"/>
  <c r="D46" i="3" s="1"/>
  <c r="AB10" i="3"/>
  <c r="AK10" i="3"/>
  <c r="I15" i="3"/>
  <c r="I46" i="3" s="1"/>
  <c r="J15" i="3"/>
  <c r="J46" i="3" s="1"/>
  <c r="J14" i="3"/>
  <c r="J45" i="3" s="1"/>
  <c r="BG5" i="3"/>
  <c r="Z5" i="3" s="1"/>
  <c r="AF5" i="3"/>
  <c r="K28" i="3"/>
  <c r="K59" i="3" s="1"/>
  <c r="AG11" i="3"/>
  <c r="R28" i="3"/>
  <c r="R59" i="3" s="1"/>
  <c r="AG12" i="3"/>
  <c r="AG3" i="3"/>
  <c r="R7" i="3"/>
  <c r="R38" i="3" s="1"/>
  <c r="AK8" i="3"/>
  <c r="AB8" i="3"/>
  <c r="K29" i="3"/>
  <c r="K60" i="3" s="1"/>
  <c r="BH11" i="3"/>
  <c r="AL11" i="3"/>
  <c r="R29" i="3"/>
  <c r="R60" i="3" s="1"/>
  <c r="BH12" i="3"/>
  <c r="AL12" i="3"/>
  <c r="B8" i="3"/>
  <c r="B39" i="3" s="1"/>
  <c r="BG1" i="3"/>
  <c r="Z1" i="3"/>
  <c r="AF1" i="3"/>
  <c r="C8" i="3"/>
  <c r="C39" i="3" s="1"/>
  <c r="C7" i="3"/>
  <c r="C38" i="3" s="1"/>
  <c r="B22" i="3"/>
  <c r="B53" i="3" s="1"/>
  <c r="BG7" i="3"/>
  <c r="Z7" i="3"/>
  <c r="C22" i="3"/>
  <c r="C53" i="3" s="1"/>
  <c r="C21" i="3"/>
  <c r="C52" i="3" s="1"/>
  <c r="AF7" i="3"/>
  <c r="AK9" i="3"/>
  <c r="AB9" i="3"/>
  <c r="D7" i="3"/>
  <c r="D38" i="3" s="1"/>
  <c r="AG1" i="3"/>
  <c r="R21" i="3"/>
  <c r="R52" i="3" s="1"/>
  <c r="AG9" i="3"/>
  <c r="Z4" i="3"/>
  <c r="AG4" i="3"/>
  <c r="D14" i="3"/>
  <c r="D45" i="3" s="1"/>
  <c r="B29" i="3"/>
  <c r="B60" i="3" s="1"/>
  <c r="C28" i="3"/>
  <c r="C59" i="3" s="1"/>
  <c r="C29" i="3"/>
  <c r="C60" i="3" s="1"/>
  <c r="BG10" i="3"/>
  <c r="Z10" i="3" s="1"/>
  <c r="AF10" i="3"/>
  <c r="AB5" i="3"/>
  <c r="AK5" i="3"/>
  <c r="P50" i="3" l="1"/>
  <c r="P19" i="3"/>
  <c r="AD9" i="3"/>
  <c r="B26" i="3"/>
  <c r="B57" i="3"/>
  <c r="AD10" i="3"/>
  <c r="I43" i="3"/>
  <c r="I12" i="3"/>
  <c r="AD5" i="3"/>
  <c r="P12" i="3"/>
  <c r="P43" i="3"/>
  <c r="AD6" i="3"/>
  <c r="T29" i="3"/>
  <c r="T60" i="3" s="1"/>
  <c r="AN12" i="3"/>
  <c r="AN4" i="3"/>
  <c r="F15" i="3"/>
  <c r="F46" i="3" s="1"/>
  <c r="F8" i="3"/>
  <c r="F39" i="3" s="1"/>
  <c r="AN1" i="3"/>
  <c r="F7" i="3"/>
  <c r="F38" i="3" s="1"/>
  <c r="AI1" i="3"/>
  <c r="AB4" i="3"/>
  <c r="T22" i="3"/>
  <c r="T53" i="3" s="1"/>
  <c r="AN9" i="3"/>
  <c r="M7" i="3"/>
  <c r="M38" i="3" s="1"/>
  <c r="AI2" i="3"/>
  <c r="M21" i="3"/>
  <c r="M52" i="3" s="1"/>
  <c r="AI8" i="3"/>
  <c r="M22" i="3"/>
  <c r="M53" i="3" s="1"/>
  <c r="AN8" i="3"/>
  <c r="AN3" i="3"/>
  <c r="T8" i="3"/>
  <c r="T39" i="3" s="1"/>
  <c r="AB3" i="3"/>
  <c r="I36" i="3"/>
  <c r="AD2" i="3"/>
  <c r="I5" i="3"/>
  <c r="F28" i="3"/>
  <c r="F59" i="3" s="1"/>
  <c r="AI10" i="3"/>
  <c r="B50" i="3"/>
  <c r="B19" i="3"/>
  <c r="AD7" i="3"/>
  <c r="AI9" i="3"/>
  <c r="T21" i="3"/>
  <c r="T52" i="3" s="1"/>
  <c r="AB12" i="3"/>
  <c r="T28" i="3"/>
  <c r="T59" i="3" s="1"/>
  <c r="AI12" i="3"/>
  <c r="B43" i="3"/>
  <c r="B12" i="3"/>
  <c r="AD4" i="3"/>
  <c r="I50" i="3"/>
  <c r="I19" i="3"/>
  <c r="AD8" i="3"/>
  <c r="F21" i="3"/>
  <c r="F52" i="3" s="1"/>
  <c r="AI7" i="3"/>
  <c r="M29" i="3"/>
  <c r="M60" i="3" s="1"/>
  <c r="AN11" i="3"/>
  <c r="AB11" i="3"/>
  <c r="M14" i="3"/>
  <c r="M45" i="3" s="1"/>
  <c r="AI5" i="3"/>
  <c r="AB1" i="3"/>
  <c r="B36" i="3" s="1"/>
  <c r="T15" i="3"/>
  <c r="T46" i="3" s="1"/>
  <c r="AN6" i="3"/>
  <c r="T14" i="3"/>
  <c r="T45" i="3" s="1"/>
  <c r="AI6" i="3"/>
  <c r="P57" i="3"/>
  <c r="P26" i="3"/>
  <c r="AD12" i="3"/>
  <c r="I26" i="3" l="1"/>
  <c r="I57" i="3"/>
  <c r="AD11" i="3"/>
  <c r="AD1" i="3"/>
  <c r="S50" i="3"/>
  <c r="AJ23" i="3"/>
  <c r="AQ9" i="3"/>
  <c r="AS9" i="3"/>
  <c r="AD23" i="3"/>
  <c r="AP9" i="3"/>
  <c r="E43" i="3"/>
  <c r="AD18" i="3"/>
  <c r="AJ18" i="3"/>
  <c r="AQ4" i="3"/>
  <c r="AP4" i="3"/>
  <c r="AS4" i="3"/>
  <c r="AD21" i="3"/>
  <c r="E50" i="3"/>
  <c r="AJ21" i="3"/>
  <c r="AP7" i="3"/>
  <c r="AS7" i="3"/>
  <c r="AQ7" i="3"/>
  <c r="L50" i="3"/>
  <c r="AD22" i="3"/>
  <c r="AJ22" i="3"/>
  <c r="AS8" i="3"/>
  <c r="AQ8" i="3"/>
  <c r="AP8" i="3"/>
  <c r="B5" i="3"/>
  <c r="AJ16" i="3"/>
  <c r="L36" i="3"/>
  <c r="AQ2" i="3"/>
  <c r="AD16" i="3"/>
  <c r="AS2" i="3"/>
  <c r="AP2" i="3"/>
  <c r="E57" i="3"/>
  <c r="AD24" i="3"/>
  <c r="AJ24" i="3"/>
  <c r="AQ10" i="3"/>
  <c r="AP10" i="3"/>
  <c r="AS10" i="3"/>
  <c r="AD3" i="3"/>
  <c r="P36" i="3"/>
  <c r="P5" i="3"/>
  <c r="S43" i="3"/>
  <c r="AJ20" i="3"/>
  <c r="AD20" i="3"/>
  <c r="AS6" i="3"/>
  <c r="AQ6" i="3"/>
  <c r="AP6" i="3"/>
  <c r="AJ26" i="3"/>
  <c r="AS12" i="3"/>
  <c r="AD26" i="3"/>
  <c r="S57" i="3"/>
  <c r="AQ12" i="3"/>
  <c r="AP12" i="3"/>
  <c r="L43" i="3"/>
  <c r="AD19" i="3"/>
  <c r="AP5" i="3"/>
  <c r="AS5" i="3"/>
  <c r="AQ5" i="3"/>
  <c r="AJ19" i="3"/>
  <c r="Q30" i="3" l="1"/>
  <c r="Q61" i="3" s="1"/>
  <c r="AP26" i="3"/>
  <c r="T16" i="3"/>
  <c r="T47" i="3" s="1"/>
  <c r="AS20" i="3"/>
  <c r="AB41" i="3"/>
  <c r="AA41" i="3" s="1"/>
  <c r="AP22" i="3"/>
  <c r="J23" i="3"/>
  <c r="J54" i="3" s="1"/>
  <c r="AS18" i="3"/>
  <c r="F16" i="3"/>
  <c r="F47" i="3" s="1"/>
  <c r="AB39" i="3"/>
  <c r="AA39" i="3" s="1"/>
  <c r="AD15" i="3"/>
  <c r="AS14" i="3"/>
  <c r="AP1" i="3"/>
  <c r="E36" i="3"/>
  <c r="AQ1" i="3"/>
  <c r="AS1" i="3"/>
  <c r="AJ15" i="3"/>
  <c r="AP19" i="3"/>
  <c r="J16" i="3"/>
  <c r="J47" i="3" s="1"/>
  <c r="R30" i="3"/>
  <c r="R61" i="3" s="1"/>
  <c r="AQ26" i="3"/>
  <c r="D30" i="3"/>
  <c r="D61" i="3" s="1"/>
  <c r="AQ24" i="3"/>
  <c r="AP16" i="3"/>
  <c r="J9" i="3"/>
  <c r="J40" i="3" s="1"/>
  <c r="AQ22" i="3"/>
  <c r="K23" i="3"/>
  <c r="K54" i="3" s="1"/>
  <c r="AP18" i="3"/>
  <c r="C16" i="3"/>
  <c r="C47" i="3" s="1"/>
  <c r="R23" i="3"/>
  <c r="R54" i="3" s="1"/>
  <c r="AQ23" i="3"/>
  <c r="AD25" i="3"/>
  <c r="AQ11" i="3"/>
  <c r="AJ25" i="3"/>
  <c r="L57" i="3"/>
  <c r="AS11" i="3"/>
  <c r="AP11" i="3"/>
  <c r="AB40" i="3"/>
  <c r="AA40" i="3" s="1"/>
  <c r="AS19" i="3"/>
  <c r="M16" i="3"/>
  <c r="M47" i="3" s="1"/>
  <c r="AB47" i="3"/>
  <c r="AA47" i="3" s="1"/>
  <c r="T30" i="3"/>
  <c r="T61" i="3" s="1"/>
  <c r="AS26" i="3"/>
  <c r="C30" i="3"/>
  <c r="C61" i="3" s="1"/>
  <c r="AP24" i="3"/>
  <c r="AQ16" i="3"/>
  <c r="K9" i="3"/>
  <c r="K40" i="3" s="1"/>
  <c r="C23" i="3"/>
  <c r="C54" i="3" s="1"/>
  <c r="AP21" i="3"/>
  <c r="AB44" i="3"/>
  <c r="AA44" i="3" s="1"/>
  <c r="T23" i="3"/>
  <c r="T54" i="3" s="1"/>
  <c r="AS23" i="3"/>
  <c r="AP20" i="3"/>
  <c r="Q16" i="3"/>
  <c r="Q47" i="3" s="1"/>
  <c r="AJ17" i="3"/>
  <c r="S36" i="3"/>
  <c r="AS3" i="3"/>
  <c r="AQ3" i="3"/>
  <c r="AD17" i="3"/>
  <c r="AP3" i="3"/>
  <c r="AS16" i="3"/>
  <c r="AB37" i="3"/>
  <c r="AA37" i="3" s="1"/>
  <c r="M9" i="3"/>
  <c r="M40" i="3" s="1"/>
  <c r="M23" i="3"/>
  <c r="M54" i="3" s="1"/>
  <c r="AB43" i="3"/>
  <c r="AA43" i="3" s="1"/>
  <c r="AS22" i="3"/>
  <c r="AQ21" i="3"/>
  <c r="D23" i="3"/>
  <c r="D54" i="3" s="1"/>
  <c r="AQ18" i="3"/>
  <c r="D16" i="3"/>
  <c r="D47" i="3" s="1"/>
  <c r="Q23" i="3"/>
  <c r="Q54" i="3" s="1"/>
  <c r="AP23" i="3"/>
  <c r="AE23" i="3" s="1"/>
  <c r="AG23" i="3" s="1"/>
  <c r="AQ19" i="3"/>
  <c r="K16" i="3"/>
  <c r="K47" i="3" s="1"/>
  <c r="R16" i="3"/>
  <c r="R47" i="3" s="1"/>
  <c r="AQ20" i="3"/>
  <c r="AS24" i="3"/>
  <c r="F30" i="3"/>
  <c r="F61" i="3" s="1"/>
  <c r="AB45" i="3"/>
  <c r="AA45" i="3" s="1"/>
  <c r="F23" i="3"/>
  <c r="F54" i="3" s="1"/>
  <c r="AS21" i="3"/>
  <c r="AB42" i="3"/>
  <c r="AA42" i="3" s="1"/>
  <c r="AE21" i="3" l="1"/>
  <c r="AG21" i="3" s="1"/>
  <c r="AE24" i="3"/>
  <c r="AG24" i="3" s="1"/>
  <c r="AP25" i="3"/>
  <c r="J30" i="3"/>
  <c r="J61" i="3" s="1"/>
  <c r="K30" i="3"/>
  <c r="K61" i="3" s="1"/>
  <c r="AQ25" i="3"/>
  <c r="AE19" i="3"/>
  <c r="AG19" i="3" s="1"/>
  <c r="AP17" i="3"/>
  <c r="Q9" i="3"/>
  <c r="Q40" i="3" s="1"/>
  <c r="AQ17" i="3"/>
  <c r="R9" i="3"/>
  <c r="R40" i="3" s="1"/>
  <c r="AB46" i="3"/>
  <c r="AA46" i="3" s="1"/>
  <c r="M30" i="3"/>
  <c r="M61" i="3" s="1"/>
  <c r="AS25" i="3"/>
  <c r="AE18" i="3"/>
  <c r="AG18" i="3" s="1"/>
  <c r="AE16" i="3"/>
  <c r="AG16" i="3" s="1"/>
  <c r="AP15" i="3"/>
  <c r="C9" i="3"/>
  <c r="C40" i="3" s="1"/>
  <c r="AE22" i="3"/>
  <c r="AG22" i="3" s="1"/>
  <c r="AE26" i="3"/>
  <c r="AG26" i="3" s="1"/>
  <c r="AQ15" i="3"/>
  <c r="D9" i="3"/>
  <c r="D40" i="3" s="1"/>
  <c r="AS17" i="3"/>
  <c r="AB38" i="3"/>
  <c r="AA38" i="3" s="1"/>
  <c r="T9" i="3"/>
  <c r="T40" i="3" s="1"/>
  <c r="AE20" i="3"/>
  <c r="AG20" i="3" s="1"/>
  <c r="AB36" i="3"/>
  <c r="AA36" i="3" s="1"/>
  <c r="F9" i="3"/>
  <c r="F40" i="3" s="1"/>
  <c r="AS15" i="3"/>
  <c r="AE15" i="3" l="1"/>
  <c r="AG15" i="3" s="1"/>
  <c r="AE25" i="3"/>
  <c r="AG25" i="3" s="1"/>
  <c r="AE17" i="3"/>
  <c r="AG17" i="3" s="1"/>
  <c r="BW37" i="2" l="1"/>
  <c r="BW38" i="2"/>
  <c r="BW39" i="2"/>
  <c r="BW40" i="2"/>
  <c r="BW41" i="2"/>
  <c r="BW42" i="2"/>
  <c r="BW43" i="2"/>
  <c r="BW44" i="2"/>
  <c r="BW45" i="2"/>
  <c r="CE90" i="2"/>
  <c r="CE82" i="2"/>
  <c r="CE83" i="2"/>
  <c r="CE84" i="2"/>
  <c r="CE85" i="2"/>
  <c r="CE86" i="2"/>
  <c r="CE87" i="2"/>
  <c r="CE88" i="2"/>
  <c r="CE89" i="2"/>
  <c r="CE81" i="2" l="1"/>
  <c r="CE80" i="2"/>
  <c r="CE79" i="2"/>
  <c r="CE78" i="2"/>
  <c r="CE77" i="2"/>
  <c r="CE76" i="2"/>
  <c r="CE75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BW36" i="2"/>
  <c r="CE35" i="2"/>
  <c r="BW35" i="2"/>
  <c r="CE34" i="2"/>
  <c r="BW34" i="2"/>
  <c r="CE33" i="2"/>
  <c r="BW33" i="2"/>
  <c r="CE32" i="2"/>
  <c r="BW32" i="2"/>
  <c r="CE31" i="2"/>
  <c r="BW31" i="2"/>
  <c r="CE30" i="2"/>
  <c r="BW30" i="2"/>
  <c r="CE29" i="2"/>
  <c r="BW29" i="2"/>
  <c r="CE28" i="2"/>
  <c r="BW28" i="2"/>
  <c r="CE27" i="2"/>
  <c r="BW27" i="2"/>
  <c r="CE26" i="2"/>
  <c r="BW26" i="2"/>
  <c r="CE25" i="2"/>
  <c r="BW25" i="2"/>
  <c r="CE24" i="2"/>
  <c r="BW24" i="2"/>
  <c r="CE23" i="2"/>
  <c r="BW23" i="2"/>
  <c r="CE22" i="2"/>
  <c r="BW22" i="2"/>
  <c r="CE21" i="2"/>
  <c r="BW21" i="2"/>
  <c r="CE20" i="2"/>
  <c r="BW20" i="2"/>
  <c r="CE19" i="2"/>
  <c r="BW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L60" i="2"/>
  <c r="E60" i="2"/>
  <c r="S59" i="2"/>
  <c r="L59" i="2"/>
  <c r="E59" i="2"/>
  <c r="O57" i="2"/>
  <c r="H57" i="2"/>
  <c r="A57" i="2"/>
  <c r="P56" i="2"/>
  <c r="I56" i="2"/>
  <c r="B56" i="2"/>
  <c r="S53" i="2"/>
  <c r="L53" i="2"/>
  <c r="E53" i="2"/>
  <c r="S52" i="2"/>
  <c r="L52" i="2"/>
  <c r="E52" i="2"/>
  <c r="O50" i="2"/>
  <c r="H50" i="2"/>
  <c r="A50" i="2"/>
  <c r="P49" i="2"/>
  <c r="I49" i="2"/>
  <c r="B49" i="2"/>
  <c r="S46" i="2"/>
  <c r="L46" i="2"/>
  <c r="E46" i="2"/>
  <c r="S45" i="2"/>
  <c r="L45" i="2"/>
  <c r="E45" i="2"/>
  <c r="O43" i="2"/>
  <c r="H43" i="2"/>
  <c r="A43" i="2"/>
  <c r="P42" i="2"/>
  <c r="I42" i="2"/>
  <c r="B42" i="2"/>
  <c r="S39" i="2"/>
  <c r="L39" i="2"/>
  <c r="E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X38" i="2" l="1"/>
  <c r="BX40" i="2"/>
  <c r="BX42" i="2"/>
  <c r="BX44" i="2"/>
  <c r="BX39" i="2"/>
  <c r="BX37" i="2"/>
  <c r="BX43" i="2"/>
  <c r="BX41" i="2"/>
  <c r="BX45" i="2"/>
  <c r="CF90" i="2"/>
  <c r="CF83" i="2"/>
  <c r="CF89" i="2"/>
  <c r="CF85" i="2"/>
  <c r="CF87" i="2"/>
  <c r="CF88" i="2"/>
  <c r="CF84" i="2"/>
  <c r="CF86" i="2"/>
  <c r="CF82" i="2"/>
  <c r="BX3" i="2"/>
  <c r="BC3" i="2" s="1"/>
  <c r="AL3" i="2" s="1"/>
  <c r="BP2" i="2"/>
  <c r="CF4" i="2"/>
  <c r="BP6" i="2"/>
  <c r="BP10" i="2"/>
  <c r="AX10" i="2" s="1"/>
  <c r="BP14" i="2"/>
  <c r="BX19" i="2"/>
  <c r="CF24" i="2"/>
  <c r="CF30" i="2"/>
  <c r="CF36" i="2"/>
  <c r="CF42" i="2"/>
  <c r="CF51" i="2"/>
  <c r="CF79" i="2"/>
  <c r="BP1" i="2"/>
  <c r="BX2" i="2"/>
  <c r="BB2" i="2" s="1"/>
  <c r="AG2" i="2" s="1"/>
  <c r="CF3" i="2"/>
  <c r="BP5" i="2"/>
  <c r="AW5" i="2" s="1"/>
  <c r="BX6" i="2"/>
  <c r="BC6" i="2" s="1"/>
  <c r="AL6" i="2" s="1"/>
  <c r="CF7" i="2"/>
  <c r="BP9" i="2"/>
  <c r="BX10" i="2"/>
  <c r="CF11" i="2"/>
  <c r="BP13" i="2"/>
  <c r="BX14" i="2"/>
  <c r="CF15" i="2"/>
  <c r="BP17" i="2"/>
  <c r="BX18" i="2"/>
  <c r="CF19" i="2"/>
  <c r="BX21" i="2"/>
  <c r="BX23" i="2"/>
  <c r="BX25" i="2"/>
  <c r="BX27" i="2"/>
  <c r="BX29" i="2"/>
  <c r="BX31" i="2"/>
  <c r="BX33" i="2"/>
  <c r="BX35" i="2"/>
  <c r="CF48" i="2"/>
  <c r="CF52" i="2"/>
  <c r="CF56" i="2"/>
  <c r="CF60" i="2"/>
  <c r="CF64" i="2"/>
  <c r="CF68" i="2"/>
  <c r="CF72" i="2"/>
  <c r="CF76" i="2"/>
  <c r="CF80" i="2"/>
  <c r="BX7" i="2"/>
  <c r="BX11" i="2"/>
  <c r="BX15" i="2"/>
  <c r="BP18" i="2"/>
  <c r="CF22" i="2"/>
  <c r="CF28" i="2"/>
  <c r="CF34" i="2"/>
  <c r="CF40" i="2"/>
  <c r="CF47" i="2"/>
  <c r="CF59" i="2"/>
  <c r="CF67" i="2"/>
  <c r="CF71" i="2"/>
  <c r="BX1" i="2"/>
  <c r="BC1" i="2" s="1"/>
  <c r="CF2" i="2"/>
  <c r="BP4" i="2"/>
  <c r="BX5" i="2"/>
  <c r="CF6" i="2"/>
  <c r="BP8" i="2"/>
  <c r="AX8" i="2" s="1"/>
  <c r="BX9" i="2"/>
  <c r="BB9" i="2" s="1"/>
  <c r="AG9" i="2" s="1"/>
  <c r="CF10" i="2"/>
  <c r="BP12" i="2"/>
  <c r="BX13" i="2"/>
  <c r="CF14" i="2"/>
  <c r="BP16" i="2"/>
  <c r="BX17" i="2"/>
  <c r="CF18" i="2"/>
  <c r="CF21" i="2"/>
  <c r="CF23" i="2"/>
  <c r="CF25" i="2"/>
  <c r="CF27" i="2"/>
  <c r="CF29" i="2"/>
  <c r="CF31" i="2"/>
  <c r="CF33" i="2"/>
  <c r="CF35" i="2"/>
  <c r="CF37" i="2"/>
  <c r="CF39" i="2"/>
  <c r="CF41" i="2"/>
  <c r="CF43" i="2"/>
  <c r="CF45" i="2"/>
  <c r="CF49" i="2"/>
  <c r="CF53" i="2"/>
  <c r="CF57" i="2"/>
  <c r="CF61" i="2"/>
  <c r="CF65" i="2"/>
  <c r="CF69" i="2"/>
  <c r="CF73" i="2"/>
  <c r="CF77" i="2"/>
  <c r="CF81" i="2"/>
  <c r="CF8" i="2"/>
  <c r="CF12" i="2"/>
  <c r="CF16" i="2"/>
  <c r="CF20" i="2"/>
  <c r="CF26" i="2"/>
  <c r="CF32" i="2"/>
  <c r="CF38" i="2"/>
  <c r="CF44" i="2"/>
  <c r="CF55" i="2"/>
  <c r="CF63" i="2"/>
  <c r="CF75" i="2"/>
  <c r="CF1" i="2"/>
  <c r="BM1" i="2" s="1"/>
  <c r="BP3" i="2"/>
  <c r="AX3" i="2" s="1"/>
  <c r="BX4" i="2"/>
  <c r="BC4" i="2" s="1"/>
  <c r="AL4" i="2" s="1"/>
  <c r="CF5" i="2"/>
  <c r="BP7" i="2"/>
  <c r="BX8" i="2"/>
  <c r="CF9" i="2"/>
  <c r="BP11" i="2"/>
  <c r="BX12" i="2"/>
  <c r="CF13" i="2"/>
  <c r="BP15" i="2"/>
  <c r="BX16" i="2"/>
  <c r="CF17" i="2"/>
  <c r="BX20" i="2"/>
  <c r="BX22" i="2"/>
  <c r="BX24" i="2"/>
  <c r="BX26" i="2"/>
  <c r="BX28" i="2"/>
  <c r="BX30" i="2"/>
  <c r="BX32" i="2"/>
  <c r="BX34" i="2"/>
  <c r="BX36" i="2"/>
  <c r="CF46" i="2"/>
  <c r="CF50" i="2"/>
  <c r="CF54" i="2"/>
  <c r="CF58" i="2"/>
  <c r="CF62" i="2"/>
  <c r="CF66" i="2"/>
  <c r="CF70" i="2"/>
  <c r="CF74" i="2"/>
  <c r="CF78" i="2"/>
  <c r="AF5" i="2" l="1"/>
  <c r="AK10" i="2"/>
  <c r="AK3" i="2"/>
  <c r="AK8" i="2"/>
  <c r="R8" i="2"/>
  <c r="R15" i="2"/>
  <c r="BB3" i="2"/>
  <c r="AG3" i="2" s="1"/>
  <c r="D15" i="2"/>
  <c r="BH1" i="2"/>
  <c r="J14" i="2"/>
  <c r="J45" i="2" s="1"/>
  <c r="AW10" i="2"/>
  <c r="R21" i="2"/>
  <c r="R52" i="2" s="1"/>
  <c r="BC9" i="2"/>
  <c r="AL9" i="2" s="1"/>
  <c r="AX5" i="2"/>
  <c r="J15" i="2" s="1"/>
  <c r="BB6" i="2"/>
  <c r="AG6" i="2" s="1"/>
  <c r="BC2" i="2"/>
  <c r="AL2" i="2" s="1"/>
  <c r="AW3" i="2"/>
  <c r="BB4" i="2"/>
  <c r="AG4" i="2" s="1"/>
  <c r="AW8" i="2"/>
  <c r="BL9" i="2"/>
  <c r="BM9" i="2"/>
  <c r="AW11" i="2"/>
  <c r="AX11" i="2"/>
  <c r="AX1" i="2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7" i="2"/>
  <c r="K38" i="2" s="1"/>
  <c r="BL1" i="2"/>
  <c r="BM10" i="2"/>
  <c r="BL10" i="2"/>
  <c r="BC5" i="2"/>
  <c r="AL5" i="2" s="1"/>
  <c r="BB5" i="2"/>
  <c r="AG5" i="2" s="1"/>
  <c r="AX2" i="2"/>
  <c r="AW2" i="2"/>
  <c r="BL2" i="2"/>
  <c r="BM2" i="2"/>
  <c r="BM3" i="2"/>
  <c r="BL3" i="2"/>
  <c r="BL6" i="2"/>
  <c r="BM6" i="2"/>
  <c r="BC7" i="2"/>
  <c r="AL7" i="2" s="1"/>
  <c r="BB7" i="2"/>
  <c r="AG7" i="2" s="1"/>
  <c r="BB8" i="2"/>
  <c r="AG8" i="2" s="1"/>
  <c r="BC8" i="2"/>
  <c r="BC12" i="2"/>
  <c r="BB12" i="2"/>
  <c r="AG12" i="2" s="1"/>
  <c r="BM7" i="2"/>
  <c r="BL7" i="2"/>
  <c r="BB1" i="2"/>
  <c r="BB10" i="2"/>
  <c r="AG10" i="2" s="1"/>
  <c r="BC10" i="2"/>
  <c r="AL10" i="2" s="1"/>
  <c r="BL5" i="2"/>
  <c r="BG5" i="2" s="1"/>
  <c r="BM5" i="2"/>
  <c r="BB11" i="2"/>
  <c r="AG11" i="2" s="1"/>
  <c r="BC11" i="2"/>
  <c r="AX4" i="2"/>
  <c r="AW4" i="2"/>
  <c r="BL4" i="2"/>
  <c r="BM4" i="2"/>
  <c r="BH4" i="2" s="1"/>
  <c r="AN4" i="2" s="1"/>
  <c r="Q29" i="2" l="1"/>
  <c r="Q60" i="2" s="1"/>
  <c r="P29" i="2"/>
  <c r="J29" i="2"/>
  <c r="J60" i="2" s="1"/>
  <c r="I29" i="2"/>
  <c r="I60" i="2" s="1"/>
  <c r="C29" i="2"/>
  <c r="C60" i="2" s="1"/>
  <c r="B29" i="2"/>
  <c r="B60" i="2" s="1"/>
  <c r="Q22" i="2"/>
  <c r="Q53" i="2" s="1"/>
  <c r="P22" i="2"/>
  <c r="P53" i="2" s="1"/>
  <c r="J22" i="2"/>
  <c r="I22" i="2"/>
  <c r="I53" i="2" s="1"/>
  <c r="C22" i="2"/>
  <c r="C53" i="2" s="1"/>
  <c r="B22" i="2"/>
  <c r="B53" i="2" s="1"/>
  <c r="J53" i="2"/>
  <c r="Q15" i="2"/>
  <c r="Q46" i="2" s="1"/>
  <c r="P15" i="2"/>
  <c r="P46" i="2" s="1"/>
  <c r="I15" i="2"/>
  <c r="I46" i="2" s="1"/>
  <c r="C15" i="2"/>
  <c r="C46" i="2" s="1"/>
  <c r="B15" i="2"/>
  <c r="B46" i="2" s="1"/>
  <c r="J46" i="2"/>
  <c r="Q8" i="2"/>
  <c r="Q39" i="2" s="1"/>
  <c r="P8" i="2"/>
  <c r="P39" i="2" s="1"/>
  <c r="J8" i="2"/>
  <c r="J39" i="2" s="1"/>
  <c r="I8" i="2"/>
  <c r="I39" i="2" s="1"/>
  <c r="AI5" i="2"/>
  <c r="M14" i="2"/>
  <c r="M45" i="2" s="1"/>
  <c r="BG2" i="2"/>
  <c r="Z2" i="2" s="1"/>
  <c r="AF2" i="2"/>
  <c r="AF12" i="2"/>
  <c r="AK6" i="2"/>
  <c r="AK9" i="2"/>
  <c r="AK11" i="2"/>
  <c r="AF8" i="2"/>
  <c r="AF10" i="2"/>
  <c r="BH11" i="2"/>
  <c r="AN11" i="2" s="1"/>
  <c r="AL11" i="2"/>
  <c r="AF4" i="2"/>
  <c r="BH12" i="2"/>
  <c r="AN12" i="2" s="1"/>
  <c r="AL12" i="2"/>
  <c r="AK2" i="2"/>
  <c r="AK12" i="2"/>
  <c r="AF6" i="2"/>
  <c r="BG9" i="2"/>
  <c r="AF9" i="2"/>
  <c r="AF11" i="2"/>
  <c r="AK5" i="2"/>
  <c r="AK7" i="2"/>
  <c r="AB4" i="2"/>
  <c r="AK4" i="2"/>
  <c r="BH8" i="2"/>
  <c r="AN8" i="2" s="1"/>
  <c r="AL8" i="2"/>
  <c r="AF7" i="2"/>
  <c r="AF3" i="2"/>
  <c r="Z5" i="2"/>
  <c r="BG4" i="2"/>
  <c r="BG1" i="2"/>
  <c r="F7" i="2" s="1"/>
  <c r="F38" i="2" s="1"/>
  <c r="BH10" i="2"/>
  <c r="AN10" i="2" s="1"/>
  <c r="BG12" i="2"/>
  <c r="BG3" i="2"/>
  <c r="BH5" i="2"/>
  <c r="AN5" i="2" s="1"/>
  <c r="BH2" i="2"/>
  <c r="AN2" i="2" s="1"/>
  <c r="BG8" i="2"/>
  <c r="BG10" i="2"/>
  <c r="BH7" i="2"/>
  <c r="AN7" i="2" s="1"/>
  <c r="BG6" i="2"/>
  <c r="BG11" i="2"/>
  <c r="BH3" i="2"/>
  <c r="BG7" i="2"/>
  <c r="R22" i="2"/>
  <c r="R53" i="2" s="1"/>
  <c r="BH9" i="2"/>
  <c r="AN9" i="2" s="1"/>
  <c r="BH6" i="2"/>
  <c r="AN6" i="2" s="1"/>
  <c r="B8" i="2"/>
  <c r="B39" i="2" s="1"/>
  <c r="C8" i="2"/>
  <c r="C39" i="2" s="1"/>
  <c r="AK1" i="2"/>
  <c r="AB1" i="2"/>
  <c r="R7" i="2"/>
  <c r="R38" i="2" s="1"/>
  <c r="R29" i="2"/>
  <c r="R60" i="2" s="1"/>
  <c r="K29" i="2"/>
  <c r="K60" i="2" s="1"/>
  <c r="D29" i="2"/>
  <c r="D60" i="2" s="1"/>
  <c r="K22" i="2"/>
  <c r="K53" i="2" s="1"/>
  <c r="D22" i="2"/>
  <c r="D53" i="2" s="1"/>
  <c r="K15" i="2"/>
  <c r="K46" i="2" s="1"/>
  <c r="R46" i="2"/>
  <c r="F15" i="2"/>
  <c r="F46" i="2" s="1"/>
  <c r="D46" i="2"/>
  <c r="K8" i="2"/>
  <c r="K39" i="2" s="1"/>
  <c r="R39" i="2"/>
  <c r="F8" i="2"/>
  <c r="F39" i="2" s="1"/>
  <c r="C28" i="2"/>
  <c r="C59" i="2" s="1"/>
  <c r="AF1" i="2"/>
  <c r="AL1" i="2"/>
  <c r="AN1" i="2"/>
  <c r="R14" i="2"/>
  <c r="R45" i="2" s="1"/>
  <c r="AG1" i="2"/>
  <c r="J21" i="2"/>
  <c r="J52" i="2" s="1"/>
  <c r="Q7" i="2"/>
  <c r="Q38" i="2" s="1"/>
  <c r="D14" i="2"/>
  <c r="D45" i="2" s="1"/>
  <c r="K28" i="2"/>
  <c r="K59" i="2" s="1"/>
  <c r="D8" i="2"/>
  <c r="D39" i="2" s="1"/>
  <c r="C7" i="2"/>
  <c r="C38" i="2" s="1"/>
  <c r="D28" i="2"/>
  <c r="D59" i="2" s="1"/>
  <c r="K21" i="2"/>
  <c r="K52" i="2" s="1"/>
  <c r="C21" i="2"/>
  <c r="C52" i="2" s="1"/>
  <c r="Q28" i="2"/>
  <c r="Q59" i="2" s="1"/>
  <c r="P60" i="2"/>
  <c r="C14" i="2"/>
  <c r="C45" i="2" s="1"/>
  <c r="J28" i="2"/>
  <c r="J59" i="2" s="1"/>
  <c r="D7" i="2"/>
  <c r="D38" i="2" s="1"/>
  <c r="R28" i="2"/>
  <c r="R59" i="2" s="1"/>
  <c r="D21" i="2"/>
  <c r="D52" i="2" s="1"/>
  <c r="J7" i="2"/>
  <c r="J38" i="2" s="1"/>
  <c r="K14" i="2"/>
  <c r="K45" i="2" s="1"/>
  <c r="Q14" i="2"/>
  <c r="Q45" i="2" s="1"/>
  <c r="Q21" i="2"/>
  <c r="Q52" i="2" s="1"/>
  <c r="T29" i="2" l="1"/>
  <c r="T60" i="2" s="1"/>
  <c r="AI12" i="2"/>
  <c r="T28" i="2"/>
  <c r="T59" i="2" s="1"/>
  <c r="AI11" i="2"/>
  <c r="M28" i="2"/>
  <c r="M59" i="2" s="1"/>
  <c r="AI10" i="2"/>
  <c r="F28" i="2"/>
  <c r="F59" i="2" s="1"/>
  <c r="AI9" i="2"/>
  <c r="T21" i="2"/>
  <c r="T52" i="2" s="1"/>
  <c r="AI8" i="2"/>
  <c r="M21" i="2"/>
  <c r="M52" i="2" s="1"/>
  <c r="AI7" i="2"/>
  <c r="F21" i="2"/>
  <c r="F52" i="2" s="1"/>
  <c r="AI6" i="2"/>
  <c r="T14" i="2"/>
  <c r="T45" i="2" s="1"/>
  <c r="AB12" i="2"/>
  <c r="AI4" i="2"/>
  <c r="F14" i="2"/>
  <c r="F45" i="2" s="1"/>
  <c r="AI3" i="2"/>
  <c r="T7" i="2"/>
  <c r="T38" i="2" s="1"/>
  <c r="AI2" i="2"/>
  <c r="M7" i="2"/>
  <c r="M38" i="2" s="1"/>
  <c r="AB2" i="2"/>
  <c r="AB11" i="2"/>
  <c r="Z6" i="2"/>
  <c r="T8" i="2"/>
  <c r="T39" i="2" s="1"/>
  <c r="AN3" i="2"/>
  <c r="AB3" i="2"/>
  <c r="Z4" i="2"/>
  <c r="AD4" i="2" s="1"/>
  <c r="Z7" i="2"/>
  <c r="AB5" i="2"/>
  <c r="AD5" i="2" s="1"/>
  <c r="Z9" i="2"/>
  <c r="Z10" i="2"/>
  <c r="AB6" i="2"/>
  <c r="AD2" i="2"/>
  <c r="Z3" i="2"/>
  <c r="P36" i="2" s="1"/>
  <c r="AB7" i="2"/>
  <c r="Z11" i="2"/>
  <c r="AB10" i="2"/>
  <c r="Z8" i="2"/>
  <c r="AB9" i="2"/>
  <c r="Z12" i="2"/>
  <c r="AB8" i="2"/>
  <c r="T15" i="2"/>
  <c r="T46" i="2" s="1"/>
  <c r="Z1" i="2"/>
  <c r="M29" i="2"/>
  <c r="M60" i="2" s="1"/>
  <c r="F29" i="2"/>
  <c r="F60" i="2" s="1"/>
  <c r="T22" i="2"/>
  <c r="T53" i="2" s="1"/>
  <c r="M22" i="2"/>
  <c r="M53" i="2" s="1"/>
  <c r="F22" i="2"/>
  <c r="F53" i="2" s="1"/>
  <c r="M15" i="2"/>
  <c r="M46" i="2" s="1"/>
  <c r="M8" i="2"/>
  <c r="M39" i="2" s="1"/>
  <c r="AI1" i="2"/>
  <c r="AD12" i="2" l="1"/>
  <c r="AQ12" i="2" s="1"/>
  <c r="AD6" i="2"/>
  <c r="AS6" i="2" s="1"/>
  <c r="AD9" i="2"/>
  <c r="AQ9" i="2" s="1"/>
  <c r="P5" i="2"/>
  <c r="AD11" i="2"/>
  <c r="AS11" i="2" s="1"/>
  <c r="AP5" i="2"/>
  <c r="AQ5" i="2"/>
  <c r="AS5" i="2"/>
  <c r="AP12" i="2"/>
  <c r="Q30" i="2" s="1"/>
  <c r="AP2" i="2"/>
  <c r="AS2" i="2"/>
  <c r="AQ2" i="2"/>
  <c r="AP4" i="2"/>
  <c r="AQ4" i="2"/>
  <c r="AS4" i="2"/>
  <c r="AD7" i="2"/>
  <c r="E50" i="2" s="1"/>
  <c r="AD8" i="2"/>
  <c r="AJ22" i="2" s="1"/>
  <c r="AD3" i="2"/>
  <c r="S36" i="2" s="1"/>
  <c r="AD10" i="2"/>
  <c r="E57" i="2" s="1"/>
  <c r="I5" i="2"/>
  <c r="P50" i="2"/>
  <c r="AD1" i="2"/>
  <c r="AS1" i="2" s="1"/>
  <c r="P19" i="2"/>
  <c r="I43" i="2"/>
  <c r="I26" i="2"/>
  <c r="I12" i="2"/>
  <c r="B57" i="2"/>
  <c r="I36" i="2"/>
  <c r="P57" i="2"/>
  <c r="B19" i="2"/>
  <c r="AJ16" i="2"/>
  <c r="P26" i="2"/>
  <c r="B26" i="2"/>
  <c r="B5" i="2"/>
  <c r="B12" i="2"/>
  <c r="B36" i="2"/>
  <c r="B43" i="2"/>
  <c r="B50" i="2"/>
  <c r="I57" i="2"/>
  <c r="I19" i="2"/>
  <c r="P12" i="2"/>
  <c r="I50" i="2"/>
  <c r="P43" i="2"/>
  <c r="AJ19" i="2"/>
  <c r="E43" i="2"/>
  <c r="AJ18" i="2"/>
  <c r="AD18" i="2"/>
  <c r="AD20" i="2"/>
  <c r="AJ20" i="2" l="1"/>
  <c r="AJ26" i="2"/>
  <c r="S43" i="2"/>
  <c r="AD23" i="2"/>
  <c r="S50" i="2"/>
  <c r="AS12" i="2"/>
  <c r="AB47" i="2" s="1"/>
  <c r="AA47" i="2" s="1"/>
  <c r="AP9" i="2"/>
  <c r="Q23" i="2" s="1"/>
  <c r="Q54" i="2" s="1"/>
  <c r="AQ6" i="2"/>
  <c r="R16" i="2" s="1"/>
  <c r="R47" i="2" s="1"/>
  <c r="AP6" i="2"/>
  <c r="AP20" i="2" s="1"/>
  <c r="AS9" i="2"/>
  <c r="AB44" i="2" s="1"/>
  <c r="AA44" i="2" s="1"/>
  <c r="AJ23" i="2"/>
  <c r="AP11" i="2"/>
  <c r="J30" i="2" s="1"/>
  <c r="J61" i="2" s="1"/>
  <c r="AQ11" i="2"/>
  <c r="K30" i="2" s="1"/>
  <c r="K61" i="2" s="1"/>
  <c r="AP8" i="2"/>
  <c r="AS8" i="2"/>
  <c r="AB43" i="2" s="1"/>
  <c r="AA43" i="2" s="1"/>
  <c r="AQ8" i="2"/>
  <c r="AP7" i="2"/>
  <c r="C23" i="2" s="1"/>
  <c r="C54" i="2" s="1"/>
  <c r="AQ7" i="2"/>
  <c r="D23" i="2" s="1"/>
  <c r="D54" i="2" s="1"/>
  <c r="AS7" i="2"/>
  <c r="F23" i="2" s="1"/>
  <c r="F54" i="2" s="1"/>
  <c r="AP3" i="2"/>
  <c r="AP17" i="2" s="1"/>
  <c r="AQ3" i="2"/>
  <c r="AQ17" i="2" s="1"/>
  <c r="AS3" i="2"/>
  <c r="AJ17" i="2"/>
  <c r="AD17" i="2"/>
  <c r="AS10" i="2"/>
  <c r="F30" i="2" s="1"/>
  <c r="F61" i="2" s="1"/>
  <c r="AP10" i="2"/>
  <c r="C30" i="2" s="1"/>
  <c r="C61" i="2" s="1"/>
  <c r="AQ10" i="2"/>
  <c r="AQ24" i="2" s="1"/>
  <c r="AJ15" i="2"/>
  <c r="AS14" i="2"/>
  <c r="AD15" i="2"/>
  <c r="E36" i="2"/>
  <c r="AQ1" i="2"/>
  <c r="AQ15" i="2" s="1"/>
  <c r="AP1" i="2"/>
  <c r="C9" i="2" s="1"/>
  <c r="C40" i="2" s="1"/>
  <c r="AD26" i="2"/>
  <c r="L43" i="2"/>
  <c r="M30" i="2"/>
  <c r="M61" i="2" s="1"/>
  <c r="AD16" i="2"/>
  <c r="L57" i="2"/>
  <c r="AB37" i="2"/>
  <c r="AA37" i="2" s="1"/>
  <c r="AJ24" i="2"/>
  <c r="AD25" i="2"/>
  <c r="L50" i="2"/>
  <c r="S57" i="2"/>
  <c r="AJ25" i="2"/>
  <c r="L36" i="2"/>
  <c r="AQ16" i="2"/>
  <c r="AP16" i="2"/>
  <c r="AD24" i="2"/>
  <c r="AD22" i="2"/>
  <c r="J16" i="2"/>
  <c r="J47" i="2" s="1"/>
  <c r="AQ19" i="2"/>
  <c r="AB40" i="2"/>
  <c r="AA40" i="2" s="1"/>
  <c r="AJ21" i="2"/>
  <c r="AD21" i="2"/>
  <c r="AD19" i="2"/>
  <c r="Q61" i="2"/>
  <c r="AQ26" i="2"/>
  <c r="AB41" i="2"/>
  <c r="AA41" i="2" s="1"/>
  <c r="T16" i="2"/>
  <c r="T47" i="2" s="1"/>
  <c r="AS20" i="2"/>
  <c r="AS18" i="2"/>
  <c r="F16" i="2"/>
  <c r="F47" i="2" s="1"/>
  <c r="AB39" i="2"/>
  <c r="AA39" i="2" s="1"/>
  <c r="AB36" i="2"/>
  <c r="AA36" i="2" s="1"/>
  <c r="AS15" i="2"/>
  <c r="F9" i="2"/>
  <c r="F40" i="2" s="1"/>
  <c r="AQ23" i="2"/>
  <c r="R23" i="2"/>
  <c r="R54" i="2" s="1"/>
  <c r="C16" i="2"/>
  <c r="C47" i="2" s="1"/>
  <c r="AP18" i="2"/>
  <c r="AQ18" i="2"/>
  <c r="D16" i="2"/>
  <c r="D47" i="2" s="1"/>
  <c r="AQ20" i="2" l="1"/>
  <c r="AE20" i="2" s="1"/>
  <c r="AG20" i="2" s="1"/>
  <c r="AP25" i="2"/>
  <c r="AP23" i="2"/>
  <c r="Q16" i="2"/>
  <c r="Q47" i="2" s="1"/>
  <c r="T23" i="2"/>
  <c r="T54" i="2" s="1"/>
  <c r="AS23" i="2"/>
  <c r="AP15" i="2"/>
  <c r="Q9" i="2"/>
  <c r="Q40" i="2" s="1"/>
  <c r="R9" i="2"/>
  <c r="R40" i="2" s="1"/>
  <c r="T9" i="2"/>
  <c r="T40" i="2" s="1"/>
  <c r="AB38" i="2"/>
  <c r="AA38" i="2" s="1"/>
  <c r="AS17" i="2"/>
  <c r="AE17" i="2" s="1"/>
  <c r="AG17" i="2" s="1"/>
  <c r="D9" i="2"/>
  <c r="D40" i="2" s="1"/>
  <c r="AS16" i="2"/>
  <c r="AB46" i="2"/>
  <c r="AA46" i="2" s="1"/>
  <c r="AS25" i="2"/>
  <c r="AQ25" i="2"/>
  <c r="J9" i="2"/>
  <c r="J40" i="2" s="1"/>
  <c r="M9" i="2"/>
  <c r="M40" i="2" s="1"/>
  <c r="AP26" i="2"/>
  <c r="K9" i="2"/>
  <c r="K40" i="2" s="1"/>
  <c r="AB42" i="2"/>
  <c r="AA42" i="2" s="1"/>
  <c r="AS24" i="2"/>
  <c r="AS21" i="2"/>
  <c r="AS26" i="2"/>
  <c r="T30" i="2"/>
  <c r="T61" i="2" s="1"/>
  <c r="D30" i="2"/>
  <c r="D61" i="2" s="1"/>
  <c r="AP21" i="2"/>
  <c r="AP24" i="2"/>
  <c r="AB45" i="2"/>
  <c r="AA45" i="2" s="1"/>
  <c r="K16" i="2"/>
  <c r="K47" i="2" s="1"/>
  <c r="M16" i="2"/>
  <c r="M47" i="2" s="1"/>
  <c r="R30" i="2"/>
  <c r="R61" i="2" s="1"/>
  <c r="AS22" i="2"/>
  <c r="M23" i="2"/>
  <c r="M54" i="2" s="1"/>
  <c r="AS19" i="2"/>
  <c r="AP22" i="2"/>
  <c r="J23" i="2"/>
  <c r="J54" i="2" s="1"/>
  <c r="K23" i="2"/>
  <c r="K54" i="2" s="1"/>
  <c r="AQ22" i="2"/>
  <c r="AP19" i="2"/>
  <c r="AQ21" i="2"/>
  <c r="AE15" i="2"/>
  <c r="AG15" i="2" s="1"/>
  <c r="AE18" i="2"/>
  <c r="AG18" i="2" s="1"/>
  <c r="AE16" i="2"/>
  <c r="AG16" i="2" s="1"/>
  <c r="AE23" i="2" l="1"/>
  <c r="AG23" i="2" s="1"/>
  <c r="AE25" i="2"/>
  <c r="AG25" i="2" s="1"/>
  <c r="AE26" i="2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<sst xmlns="http://schemas.openxmlformats.org/spreadsheetml/2006/main" count="334" uniqueCount="108">
  <si>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</si>
  <si>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</si>
  <si>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</si>
  <si>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</si>
  <si>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</si>
  <si>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</si>
  <si>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</si>
  <si>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</si>
  <si>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</si>
  <si>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</si>
  <si>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</si>
  <si>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</si>
  <si>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</si>
  <si>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</si>
  <si>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</si>
  <si>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</si>
  <si>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</si>
  <si>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</si>
  <si>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</si>
  <si>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</si>
  <si>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</si>
  <si>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</si>
  <si>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</si>
  <si>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</si>
  <si>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</si>
  <si>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</si>
  <si>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</si>
  <si>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</si>
  <si>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</si>
  <si>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.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</si>
  <si>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</si>
  <si>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</si>
  <si>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</si>
  <si>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</si>
  <si>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</si>
  <si>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</si>
  <si>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</si>
  <si>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</si>
  <si>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</si>
  <si>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</si>
  <si>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</si>
  <si>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</si>
  <si>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</si>
  <si>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</si>
  <si>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</si>
  <si>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</si>
  <si>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</si>
  <si>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</si>
  <si>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</si>
  <si>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</si>
  <si>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</si>
  <si>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</si>
  <si>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</si>
  <si>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</si>
  <si>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</si>
  <si>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</si>
  <si>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</si>
  <si>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</si>
  <si>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</si>
  <si>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</si>
  <si>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(11)-(1.1)(0.1)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</si>
  <si>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(11)(1.1)(0.1)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</si>
  <si>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①</t>
    <phoneticPr fontId="2"/>
  </si>
  <si>
    <t>①</t>
    <phoneticPr fontId="2"/>
  </si>
  <si>
    <t>－</t>
    <phoneticPr fontId="2"/>
  </si>
  <si>
    <t>＝</t>
    <phoneticPr fontId="2"/>
  </si>
  <si>
    <t>＝</t>
    <phoneticPr fontId="2"/>
  </si>
  <si>
    <t>.</t>
    <phoneticPr fontId="2"/>
  </si>
  <si>
    <t>②</t>
    <phoneticPr fontId="2"/>
  </si>
  <si>
    <t>②</t>
    <phoneticPr fontId="2"/>
  </si>
  <si>
    <t>.</t>
    <phoneticPr fontId="2"/>
  </si>
  <si>
    <t>③</t>
    <phoneticPr fontId="2"/>
  </si>
  <si>
    <t>＝</t>
    <phoneticPr fontId="2"/>
  </si>
  <si>
    <t>②</t>
    <phoneticPr fontId="2"/>
  </si>
  <si>
    <t>④</t>
    <phoneticPr fontId="2"/>
  </si>
  <si>
    <t>－</t>
    <phoneticPr fontId="2"/>
  </si>
  <si>
    <t>.</t>
    <phoneticPr fontId="2"/>
  </si>
  <si>
    <t>＝</t>
    <phoneticPr fontId="2"/>
  </si>
  <si>
    <t>⑤</t>
    <phoneticPr fontId="2"/>
  </si>
  <si>
    <t>.</t>
    <phoneticPr fontId="2"/>
  </si>
  <si>
    <t>⑥</t>
    <phoneticPr fontId="2"/>
  </si>
  <si>
    <t>⑥</t>
    <phoneticPr fontId="2"/>
  </si>
  <si>
    <t>⑦</t>
    <phoneticPr fontId="2"/>
  </si>
  <si>
    <t>－</t>
    <phoneticPr fontId="2"/>
  </si>
  <si>
    <t>.</t>
    <phoneticPr fontId="2"/>
  </si>
  <si>
    <t>⑧</t>
    <phoneticPr fontId="2"/>
  </si>
  <si>
    <t>⑧</t>
    <phoneticPr fontId="2"/>
  </si>
  <si>
    <t>－</t>
    <phoneticPr fontId="2"/>
  </si>
  <si>
    <t>⑨</t>
    <phoneticPr fontId="2"/>
  </si>
  <si>
    <t>⑩</t>
    <phoneticPr fontId="2"/>
  </si>
  <si>
    <t>⑩</t>
    <phoneticPr fontId="2"/>
  </si>
  <si>
    <t>－</t>
    <phoneticPr fontId="2"/>
  </si>
  <si>
    <t>④</t>
    <phoneticPr fontId="2"/>
  </si>
  <si>
    <t>⑤</t>
    <phoneticPr fontId="2"/>
  </si>
  <si>
    <t>⑪</t>
    <phoneticPr fontId="2"/>
  </si>
  <si>
    <t>⑫</t>
    <phoneticPr fontId="2"/>
  </si>
  <si>
    <t>③</t>
    <phoneticPr fontId="2"/>
  </si>
  <si>
    <t>⑦</t>
    <phoneticPr fontId="2"/>
  </si>
  <si>
    <t>⑨</t>
    <phoneticPr fontId="2"/>
  </si>
  <si>
    <t>④</t>
    <phoneticPr fontId="2"/>
  </si>
  <si>
    <t>.</t>
    <phoneticPr fontId="2"/>
  </si>
  <si>
    <t>.</t>
    <phoneticPr fontId="2"/>
  </si>
  <si>
    <t>⑦</t>
    <phoneticPr fontId="2"/>
  </si>
  <si>
    <t>⑧</t>
    <phoneticPr fontId="2"/>
  </si>
  <si>
    <t>⑪</t>
    <phoneticPr fontId="2"/>
  </si>
  <si>
    <t>itit</t>
    <phoneticPr fontId="2"/>
  </si>
  <si>
    <t>NO</t>
    <phoneticPr fontId="2"/>
  </si>
  <si>
    <t>OK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</si>
</sst>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1" fillId="0" borderId="22" xfId="0" applyFont="1" applyBorder="1" applyAlignment="1">
      <alignment horizontal="left" shrinkToFit="1"/>
    </xf>
    <xf numFmtId="0" fontId="11" fillId="0" borderId="21" xfId="0" applyFont="1" applyBorder="1" applyAlignment="1">
      <alignment horizontal="left" shrinkToFit="1"/>
    </xf>
    <xf numFmtId="0" fontId="19" fillId="0" borderId="25" xfId="0" applyFont="1" applyBorder="1" applyAlignment="1">
      <alignment horizontal="right" shrinkToFit="1"/>
    </xf>
    <xf numFmtId="0" fontId="19" fillId="0" borderId="22" xfId="0" applyFont="1" applyBorder="1" applyAlignment="1">
      <alignment horizontal="right" shrinkToFit="1"/>
    </xf>
    <xf numFmtId="0" fontId="16" fillId="0" borderId="25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1" xfId="0" applyFont="1" applyBorder="1">
      <alignment vertical="center"/>
    </xf>
    <xf numFmtId="0" fontId="19" fillId="0" borderId="25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19" fillId="0" borderId="21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5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1" xfId="0" applyFont="1" applyBorder="1">
      <alignment vertical="center"/>
    </xf>
  </cellXfs>
  <cellStyles count="1">
    <cellStyle name="標準" xfId="0" builtinId="0"/>
  </cellStyles>
  <dxfs count="17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1</xdr:colOff>
          <xdr:row>40</xdr:row>
          <xdr:rowOff>27214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1858" y="15525750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13608</xdr:colOff>
          <xdr:row>47</xdr:row>
          <xdr:rowOff>27215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9358" y="18301608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489857</xdr:colOff>
          <xdr:row>40</xdr:row>
          <xdr:rowOff>13607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4357" y="15512143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1</xdr:colOff>
          <xdr:row>40</xdr:row>
          <xdr:rowOff>27215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05751" y="15525751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1</xdr:colOff>
          <xdr:row>47</xdr:row>
          <xdr:rowOff>27214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7966" y="18301607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489858</xdr:colOff>
          <xdr:row>47</xdr:row>
          <xdr:rowOff>27214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8251" y="18301607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489858</xdr:colOff>
          <xdr:row>54</xdr:row>
          <xdr:rowOff>27214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4358" y="21077464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476250</xdr:colOff>
          <xdr:row>54</xdr:row>
          <xdr:rowOff>13608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34643" y="21063858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13608</xdr:colOff>
          <xdr:row>54</xdr:row>
          <xdr:rowOff>27215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9358" y="21077465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0</xdr:colOff>
          <xdr:row>61</xdr:row>
          <xdr:rowOff>27215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7965" y="23853322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13608</xdr:colOff>
          <xdr:row>61</xdr:row>
          <xdr:rowOff>27215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75465" y="23853322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476250</xdr:colOff>
          <xdr:row>61</xdr:row>
          <xdr:rowOff>27215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78536" y="23853322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17</xdr:row>
      <xdr:rowOff>122465</xdr:rowOff>
    </xdr:from>
    <xdr:to>
      <xdr:col>22</xdr:col>
      <xdr:colOff>326571</xdr:colOff>
      <xdr:row>32</xdr:row>
      <xdr:rowOff>0</xdr:rowOff>
    </xdr:to>
    <xdr:sp macro="" textlink="">
      <xdr:nvSpPr>
        <xdr:cNvPr id="16" name="角丸四角形吹き出し 15"/>
        <xdr:cNvSpPr/>
      </xdr:nvSpPr>
      <xdr:spPr>
        <a:xfrm>
          <a:off x="8626929" y="6830786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163286</xdr:colOff>
      <xdr:row>17</xdr:row>
      <xdr:rowOff>27215</xdr:rowOff>
    </xdr:from>
    <xdr:to>
      <xdr:col>22</xdr:col>
      <xdr:colOff>394607</xdr:colOff>
      <xdr:row>31</xdr:row>
      <xdr:rowOff>340178</xdr:rowOff>
    </xdr:to>
    <xdr:sp macro="" textlink="">
      <xdr:nvSpPr>
        <xdr:cNvPr id="15" name="角丸四角形吹き出し 14"/>
        <xdr:cNvSpPr/>
      </xdr:nvSpPr>
      <xdr:spPr>
        <a:xfrm>
          <a:off x="8707211" y="6732815"/>
          <a:ext cx="517071" cy="5875563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3;(11)(1.1)(0.1)&#12458;&#12540;&#12523;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⑫(11)(1.1)(0.1)オール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topLeftCell="A10" zoomScale="70" zoomScaleNormal="70" workbookViewId="0">
      <selection activeCell="CO33" sqref="CO33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2" t="s">
        <v>60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3">
        <v>1</v>
      </c>
      <c r="U1" s="83"/>
      <c r="Y1" s="2" t="s">
        <v>23</v>
      </c>
      <c r="Z1" s="3">
        <f ca="1">AW1*100+BB1*10+BG1</f>
        <v>990</v>
      </c>
      <c r="AA1" s="3" t="s">
        <v>13</v>
      </c>
      <c r="AB1" s="3">
        <f ca="1">AX1*100+BC1*10+BH1</f>
        <v>2</v>
      </c>
      <c r="AC1" s="3" t="s">
        <v>24</v>
      </c>
      <c r="AD1" s="3">
        <f ca="1">Z1-AB1</f>
        <v>988</v>
      </c>
      <c r="AF1" s="3">
        <f ca="1">AW1</f>
        <v>9</v>
      </c>
      <c r="AG1" s="3">
        <f ca="1">BB1</f>
        <v>9</v>
      </c>
      <c r="AH1" s="3" t="s">
        <v>25</v>
      </c>
      <c r="AI1" s="3">
        <f ca="1">BG1</f>
        <v>0</v>
      </c>
      <c r="AJ1" s="3" t="s">
        <v>26</v>
      </c>
      <c r="AK1" s="3">
        <f ca="1">AX1</f>
        <v>0</v>
      </c>
      <c r="AL1" s="3">
        <f ca="1">BC1</f>
        <v>0</v>
      </c>
      <c r="AM1" s="3" t="s">
        <v>25</v>
      </c>
      <c r="AN1" s="3">
        <f ca="1">BH1</f>
        <v>2</v>
      </c>
      <c r="AO1" s="3" t="s">
        <v>27</v>
      </c>
      <c r="AP1" s="3">
        <f ca="1">MOD(ROUNDDOWN(AD1/100,0),10)</f>
        <v>9</v>
      </c>
      <c r="AQ1" s="3">
        <f ca="1">MOD(ROUNDDOWN(AD1/10,0),10)</f>
        <v>8</v>
      </c>
      <c r="AR1" s="3" t="s">
        <v>25</v>
      </c>
      <c r="AS1" s="3">
        <f ca="1">MOD(ROUNDDOWN(AD1/1,0),10)</f>
        <v>8</v>
      </c>
      <c r="AU1" s="62" t="s">
        <v>22</v>
      </c>
      <c r="AV1" s="3">
        <v>1</v>
      </c>
      <c r="AW1" s="58">
        <f t="shared" ref="AW1:AW12" ca="1" si="0">VLOOKUP($BP1,$BR$1:$BT$100,2,FALSE)</f>
        <v>9</v>
      </c>
      <c r="AX1" s="58">
        <f t="shared" ref="AX1:AX12" ca="1" si="1">VLOOKUP($BP1,$BR$1:$BT$100,3,FALSE)</f>
        <v>0</v>
      </c>
      <c r="AY1" s="42"/>
      <c r="AZ1" s="62" t="s">
        <v>21</v>
      </c>
      <c r="BA1" s="3">
        <v>1</v>
      </c>
      <c r="BB1" s="58">
        <f ca="1">VLOOKUP($BX1,$BZ$1:$CB$100,2,FALSE)</f>
        <v>9</v>
      </c>
      <c r="BC1" s="58">
        <f ca="1">VLOOKUP($BX1,$BZ$1:$CB$100,3,FALSE)</f>
        <v>0</v>
      </c>
      <c r="BD1" s="42"/>
      <c r="BE1" s="65" t="s">
        <v>56</v>
      </c>
      <c r="BF1" s="3">
        <v>1</v>
      </c>
      <c r="BG1" s="58">
        <f ca="1">IF($AW1&lt;&gt;0,0,BL1)</f>
        <v>0</v>
      </c>
      <c r="BH1" s="58">
        <f ca="1">IF(AND($BC1=0,$BM1=0),1,BM1)</f>
        <v>2</v>
      </c>
      <c r="BI1" s="42"/>
      <c r="BJ1" s="62" t="s">
        <v>20</v>
      </c>
      <c r="BK1" s="3">
        <v>1</v>
      </c>
      <c r="BL1" s="57">
        <f t="shared" ref="BL1:BL12" ca="1" si="2">VLOOKUP($CF1,$CH$1:$CJ$100,2,FALSE)</f>
        <v>6</v>
      </c>
      <c r="BM1" s="57">
        <f t="shared" ref="BM1:BM12" ca="1" si="3">VLOOKUP($CF1,$CH$1:$CJ$100,3,FALSE)</f>
        <v>2</v>
      </c>
      <c r="BN1" s="42"/>
      <c r="BO1" s="5">
        <f t="shared" ref="BO1:BO18" ca="1" si="4">RAND()</f>
        <v>1.7568103116759937E-2</v>
      </c>
      <c r="BP1" s="4">
        <f t="shared" ref="BP1:BP18" ca="1" si="5">RANK(BO1,$BO$1:$BO$99,)</f>
        <v>18</v>
      </c>
      <c r="BQ1" s="4"/>
      <c r="BR1" s="3">
        <v>1</v>
      </c>
      <c r="BS1" s="3">
        <v>1</v>
      </c>
      <c r="BT1" s="3">
        <v>0</v>
      </c>
      <c r="BU1" s="3"/>
      <c r="BV1" s="42"/>
      <c r="BW1" s="5">
        <f t="shared" ref="BW1:BW45" ca="1" si="6">RAND()</f>
        <v>0.15142537710017134</v>
      </c>
      <c r="BX1" s="4">
        <f t="shared" ref="BX1:BX36" ca="1" si="7">RANK(BW1,$BW$1:$BW$55,)</f>
        <v>37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0.30184911140879656</v>
      </c>
      <c r="CF1" s="4">
        <f t="shared" ref="CF1:CF64" ca="1" si="9">RANK(CE1,$CE$1:$CE$100,)</f>
        <v>56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84" t="s">
        <v>19</v>
      </c>
      <c r="C2" s="85"/>
      <c r="D2" s="85"/>
      <c r="E2" s="85"/>
      <c r="F2" s="86"/>
      <c r="G2" s="84" t="s">
        <v>18</v>
      </c>
      <c r="H2" s="85"/>
      <c r="I2" s="87"/>
      <c r="J2" s="88"/>
      <c r="K2" s="89"/>
      <c r="L2" s="89"/>
      <c r="M2" s="89"/>
      <c r="N2" s="89"/>
      <c r="O2" s="89"/>
      <c r="P2" s="89"/>
      <c r="Q2" s="89"/>
      <c r="R2" s="89"/>
      <c r="S2" s="90"/>
      <c r="T2" s="19"/>
      <c r="Y2" s="1" t="s">
        <v>28</v>
      </c>
      <c r="Z2" s="3">
        <f t="shared" ref="Z2:Z12" ca="1" si="10">AW2*100+BB2*10+BG2</f>
        <v>360</v>
      </c>
      <c r="AA2" s="3" t="s">
        <v>13</v>
      </c>
      <c r="AB2" s="3">
        <f t="shared" ref="AB2:AB12" ca="1" si="11">AX2*100+BC2*10+BH2</f>
        <v>47</v>
      </c>
      <c r="AC2" s="3" t="s">
        <v>24</v>
      </c>
      <c r="AD2" s="3">
        <f t="shared" ref="AD2:AD12" ca="1" si="12">Z2-AB2</f>
        <v>313</v>
      </c>
      <c r="AF2" s="3">
        <f t="shared" ref="AF2:AF12" ca="1" si="13">AW2</f>
        <v>3</v>
      </c>
      <c r="AG2" s="3">
        <f t="shared" ref="AG2:AG12" ca="1" si="14">BB2</f>
        <v>6</v>
      </c>
      <c r="AH2" s="3" t="s">
        <v>15</v>
      </c>
      <c r="AI2" s="3">
        <f t="shared" ref="AI2:AI12" ca="1" si="15">BG2</f>
        <v>0</v>
      </c>
      <c r="AJ2" s="3" t="s">
        <v>13</v>
      </c>
      <c r="AK2" s="3">
        <f t="shared" ref="AK2:AK12" ca="1" si="16">AX2</f>
        <v>0</v>
      </c>
      <c r="AL2" s="3">
        <f t="shared" ref="AL2:AL12" ca="1" si="17">BC2</f>
        <v>4</v>
      </c>
      <c r="AM2" s="3" t="s">
        <v>15</v>
      </c>
      <c r="AN2" s="3">
        <f t="shared" ref="AN2:AN12" ca="1" si="18">BH2</f>
        <v>7</v>
      </c>
      <c r="AO2" s="3" t="s">
        <v>27</v>
      </c>
      <c r="AP2" s="3">
        <f t="shared" ref="AP2:AP12" ca="1" si="19">MOD(ROUNDDOWN(AD2/100,0),10)</f>
        <v>3</v>
      </c>
      <c r="AQ2" s="3">
        <f t="shared" ref="AQ2:AQ12" ca="1" si="20">MOD(ROUNDDOWN(AD2/10,0),10)</f>
        <v>1</v>
      </c>
      <c r="AR2" s="3" t="s">
        <v>15</v>
      </c>
      <c r="AS2" s="3">
        <f t="shared" ref="AS2:AS12" ca="1" si="21">MOD(ROUNDDOWN(AD2/1,0),10)</f>
        <v>3</v>
      </c>
      <c r="AV2" s="3">
        <v>2</v>
      </c>
      <c r="AW2" s="58">
        <f t="shared" ca="1" si="0"/>
        <v>3</v>
      </c>
      <c r="AX2" s="58">
        <f t="shared" ca="1" si="1"/>
        <v>0</v>
      </c>
      <c r="AY2" s="42"/>
      <c r="AZ2" s="3"/>
      <c r="BA2" s="3">
        <v>2</v>
      </c>
      <c r="BB2" s="58">
        <f t="shared" ref="BB2:BB12" ca="1" si="22">VLOOKUP($BX2,$BZ$1:$CB$100,2,FALSE)</f>
        <v>6</v>
      </c>
      <c r="BC2" s="58">
        <f t="shared" ref="BC2:BC11" ca="1" si="23">VLOOKUP($BX2,$BZ$1:$CB$100,3,FALSE)</f>
        <v>4</v>
      </c>
      <c r="BD2" s="42"/>
      <c r="BE2" s="42"/>
      <c r="BF2" s="3">
        <v>2</v>
      </c>
      <c r="BG2" s="58">
        <f ca="1">IF($AW2&lt;&gt;0,0,BL2)</f>
        <v>0</v>
      </c>
      <c r="BH2" s="58">
        <f t="shared" ref="BH2:BH12" ca="1" si="24">IF(AND($BC2=0,$BM2=0),1,BM2)</f>
        <v>7</v>
      </c>
      <c r="BI2" s="42"/>
      <c r="BJ2" s="3"/>
      <c r="BK2" s="3">
        <v>2</v>
      </c>
      <c r="BL2" s="57">
        <f t="shared" ca="1" si="2"/>
        <v>8</v>
      </c>
      <c r="BM2" s="57">
        <f t="shared" ca="1" si="3"/>
        <v>7</v>
      </c>
      <c r="BN2" s="42"/>
      <c r="BO2" s="5">
        <f t="shared" ca="1" si="4"/>
        <v>0.35677031103717394</v>
      </c>
      <c r="BP2" s="4">
        <f t="shared" ca="1" si="5"/>
        <v>12</v>
      </c>
      <c r="BQ2" s="4"/>
      <c r="BR2" s="3">
        <v>2</v>
      </c>
      <c r="BS2" s="3">
        <v>2</v>
      </c>
      <c r="BT2" s="3">
        <v>0</v>
      </c>
      <c r="BU2" s="3"/>
      <c r="BV2" s="42"/>
      <c r="BW2" s="5">
        <f t="shared" ca="1" si="6"/>
        <v>0.56035062417066395</v>
      </c>
      <c r="BX2" s="4">
        <f t="shared" ca="1" si="7"/>
        <v>20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0.1308327827018797</v>
      </c>
      <c r="CF2" s="4">
        <f t="shared" ca="1" si="9"/>
        <v>79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1"/>
      <c r="C3" s="51"/>
      <c r="D3" s="51"/>
      <c r="E3" s="51"/>
      <c r="F3" s="51"/>
      <c r="G3" s="51"/>
      <c r="H3" s="51"/>
      <c r="I3" s="51"/>
      <c r="J3" s="19"/>
      <c r="K3" s="19"/>
      <c r="L3" s="19"/>
      <c r="M3" s="19"/>
      <c r="N3" s="19"/>
      <c r="O3" s="19"/>
      <c r="P3" s="19"/>
      <c r="Q3" s="19"/>
      <c r="R3" s="19"/>
      <c r="Y3" s="1" t="s">
        <v>16</v>
      </c>
      <c r="Z3" s="3">
        <f t="shared" ca="1" si="10"/>
        <v>680</v>
      </c>
      <c r="AA3" s="3" t="s">
        <v>13</v>
      </c>
      <c r="AB3" s="3">
        <f t="shared" ca="1" si="11"/>
        <v>13</v>
      </c>
      <c r="AC3" s="3" t="s">
        <v>24</v>
      </c>
      <c r="AD3" s="3">
        <f t="shared" ca="1" si="12"/>
        <v>667</v>
      </c>
      <c r="AF3" s="3">
        <f t="shared" ca="1" si="13"/>
        <v>6</v>
      </c>
      <c r="AG3" s="3">
        <f t="shared" ca="1" si="14"/>
        <v>8</v>
      </c>
      <c r="AH3" s="3" t="s">
        <v>15</v>
      </c>
      <c r="AI3" s="3">
        <f t="shared" ca="1" si="15"/>
        <v>0</v>
      </c>
      <c r="AJ3" s="3" t="s">
        <v>13</v>
      </c>
      <c r="AK3" s="3">
        <f t="shared" ca="1" si="16"/>
        <v>0</v>
      </c>
      <c r="AL3" s="3">
        <f t="shared" ca="1" si="17"/>
        <v>1</v>
      </c>
      <c r="AM3" s="3" t="s">
        <v>15</v>
      </c>
      <c r="AN3" s="3">
        <f t="shared" ca="1" si="18"/>
        <v>3</v>
      </c>
      <c r="AO3" s="3" t="s">
        <v>27</v>
      </c>
      <c r="AP3" s="3">
        <f t="shared" ca="1" si="19"/>
        <v>6</v>
      </c>
      <c r="AQ3" s="3">
        <f t="shared" ca="1" si="20"/>
        <v>6</v>
      </c>
      <c r="AR3" s="3" t="s">
        <v>15</v>
      </c>
      <c r="AS3" s="3">
        <f t="shared" ca="1" si="21"/>
        <v>7</v>
      </c>
      <c r="AV3" s="3">
        <v>3</v>
      </c>
      <c r="AW3" s="58">
        <f t="shared" ca="1" si="0"/>
        <v>6</v>
      </c>
      <c r="AX3" s="58">
        <f t="shared" ca="1" si="1"/>
        <v>0</v>
      </c>
      <c r="AY3" s="42"/>
      <c r="AZ3" s="3"/>
      <c r="BA3" s="3">
        <v>3</v>
      </c>
      <c r="BB3" s="58">
        <f t="shared" ca="1" si="22"/>
        <v>8</v>
      </c>
      <c r="BC3" s="58">
        <f t="shared" ca="1" si="23"/>
        <v>1</v>
      </c>
      <c r="BD3" s="42"/>
      <c r="BE3" s="42"/>
      <c r="BF3" s="3">
        <v>3</v>
      </c>
      <c r="BG3" s="58">
        <f t="shared" ref="BG3:BG12" ca="1" si="25">IF($AW3&lt;&gt;0,0,BL3)</f>
        <v>0</v>
      </c>
      <c r="BH3" s="58">
        <f t="shared" ca="1" si="24"/>
        <v>3</v>
      </c>
      <c r="BI3" s="42"/>
      <c r="BJ3" s="3"/>
      <c r="BK3" s="3">
        <v>3</v>
      </c>
      <c r="BL3" s="57">
        <f t="shared" ca="1" si="2"/>
        <v>6</v>
      </c>
      <c r="BM3" s="57">
        <f t="shared" ca="1" si="3"/>
        <v>3</v>
      </c>
      <c r="BN3" s="42"/>
      <c r="BO3" s="5">
        <f t="shared" ca="1" si="4"/>
        <v>0.75045995425777368</v>
      </c>
      <c r="BP3" s="4">
        <f t="shared" ca="1" si="5"/>
        <v>6</v>
      </c>
      <c r="BQ3" s="4"/>
      <c r="BR3" s="3">
        <v>3</v>
      </c>
      <c r="BS3" s="3">
        <v>3</v>
      </c>
      <c r="BT3" s="3">
        <v>0</v>
      </c>
      <c r="BU3" s="3"/>
      <c r="BV3" s="42"/>
      <c r="BW3" s="5">
        <f t="shared" ca="1" si="6"/>
        <v>0.38888614146816181</v>
      </c>
      <c r="BX3" s="4">
        <f t="shared" ca="1" si="7"/>
        <v>30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0.29852651347176584</v>
      </c>
      <c r="CF3" s="4">
        <f t="shared" ca="1" si="9"/>
        <v>57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50"/>
      <c r="B4" s="35" t="s">
        <v>23</v>
      </c>
      <c r="C4" s="34"/>
      <c r="D4" s="37"/>
      <c r="E4" s="34"/>
      <c r="F4" s="34"/>
      <c r="G4" s="33"/>
      <c r="H4" s="50"/>
      <c r="I4" s="35" t="s">
        <v>30</v>
      </c>
      <c r="J4" s="34"/>
      <c r="K4" s="34"/>
      <c r="L4" s="34"/>
      <c r="M4" s="34"/>
      <c r="N4" s="33"/>
      <c r="O4" s="50"/>
      <c r="P4" s="35" t="s">
        <v>16</v>
      </c>
      <c r="Q4" s="34"/>
      <c r="R4" s="34"/>
      <c r="S4" s="34"/>
      <c r="T4" s="34"/>
      <c r="U4" s="33"/>
      <c r="Y4" s="1" t="s">
        <v>31</v>
      </c>
      <c r="Z4" s="3">
        <f t="shared" ca="1" si="10"/>
        <v>490</v>
      </c>
      <c r="AA4" s="3" t="s">
        <v>13</v>
      </c>
      <c r="AB4" s="3">
        <f t="shared" ca="1" si="11"/>
        <v>34</v>
      </c>
      <c r="AC4" s="3" t="s">
        <v>24</v>
      </c>
      <c r="AD4" s="3">
        <f t="shared" ca="1" si="12"/>
        <v>456</v>
      </c>
      <c r="AF4" s="3">
        <f t="shared" ca="1" si="13"/>
        <v>4</v>
      </c>
      <c r="AG4" s="3">
        <f t="shared" ca="1" si="14"/>
        <v>9</v>
      </c>
      <c r="AH4" s="3" t="s">
        <v>15</v>
      </c>
      <c r="AI4" s="3">
        <f t="shared" ca="1" si="15"/>
        <v>0</v>
      </c>
      <c r="AJ4" s="3" t="s">
        <v>13</v>
      </c>
      <c r="AK4" s="3">
        <f t="shared" ca="1" si="16"/>
        <v>0</v>
      </c>
      <c r="AL4" s="3">
        <f t="shared" ca="1" si="17"/>
        <v>3</v>
      </c>
      <c r="AM4" s="3" t="s">
        <v>15</v>
      </c>
      <c r="AN4" s="3">
        <f t="shared" ca="1" si="18"/>
        <v>4</v>
      </c>
      <c r="AO4" s="3" t="s">
        <v>27</v>
      </c>
      <c r="AP4" s="3">
        <f t="shared" ca="1" si="19"/>
        <v>4</v>
      </c>
      <c r="AQ4" s="3">
        <f t="shared" ca="1" si="20"/>
        <v>5</v>
      </c>
      <c r="AR4" s="3" t="s">
        <v>15</v>
      </c>
      <c r="AS4" s="3">
        <f t="shared" ca="1" si="21"/>
        <v>6</v>
      </c>
      <c r="AV4" s="3">
        <v>4</v>
      </c>
      <c r="AW4" s="58">
        <f t="shared" ca="1" si="0"/>
        <v>4</v>
      </c>
      <c r="AX4" s="58">
        <f t="shared" ca="1" si="1"/>
        <v>0</v>
      </c>
      <c r="AY4" s="42"/>
      <c r="AZ4" s="3"/>
      <c r="BA4" s="3">
        <v>4</v>
      </c>
      <c r="BB4" s="58">
        <f t="shared" ca="1" si="22"/>
        <v>9</v>
      </c>
      <c r="BC4" s="58">
        <f t="shared" ca="1" si="23"/>
        <v>3</v>
      </c>
      <c r="BD4" s="42"/>
      <c r="BE4" s="42"/>
      <c r="BF4" s="3">
        <v>4</v>
      </c>
      <c r="BG4" s="58">
        <f t="shared" ca="1" si="25"/>
        <v>0</v>
      </c>
      <c r="BH4" s="58">
        <f t="shared" ca="1" si="24"/>
        <v>4</v>
      </c>
      <c r="BI4" s="42"/>
      <c r="BJ4" s="3"/>
      <c r="BK4" s="3">
        <v>4</v>
      </c>
      <c r="BL4" s="57">
        <f t="shared" ca="1" si="2"/>
        <v>3</v>
      </c>
      <c r="BM4" s="57">
        <f t="shared" ca="1" si="3"/>
        <v>4</v>
      </c>
      <c r="BN4" s="42"/>
      <c r="BO4" s="5">
        <f t="shared" ca="1" si="4"/>
        <v>0.34495520869264917</v>
      </c>
      <c r="BP4" s="4">
        <f t="shared" ca="1" si="5"/>
        <v>13</v>
      </c>
      <c r="BQ4" s="4"/>
      <c r="BR4" s="3">
        <v>4</v>
      </c>
      <c r="BS4" s="3">
        <v>4</v>
      </c>
      <c r="BT4" s="3">
        <v>0</v>
      </c>
      <c r="BU4" s="3"/>
      <c r="BV4" s="42"/>
      <c r="BW4" s="5">
        <f t="shared" ca="1" si="6"/>
        <v>0.13540097915932903</v>
      </c>
      <c r="BX4" s="4">
        <f t="shared" ca="1" si="7"/>
        <v>40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0.6711910770730436</v>
      </c>
      <c r="CF4" s="4">
        <f t="shared" ca="1" si="9"/>
        <v>31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6"/>
      <c r="B5" s="77" t="str">
        <f ca="1">$Z1/10&amp;$AA1&amp;$AB1/10&amp;$AC1</f>
        <v>99－0.2＝</v>
      </c>
      <c r="C5" s="78"/>
      <c r="D5" s="78"/>
      <c r="E5" s="78"/>
      <c r="F5" s="79"/>
      <c r="G5" s="61"/>
      <c r="H5" s="16"/>
      <c r="I5" s="77" t="str">
        <f ca="1">$Z2/10&amp;$AA2&amp;$AB2/10&amp;$AC2</f>
        <v>36－4.7＝</v>
      </c>
      <c r="J5" s="78"/>
      <c r="K5" s="78"/>
      <c r="L5" s="78"/>
      <c r="M5" s="79"/>
      <c r="N5" s="60"/>
      <c r="O5" s="16"/>
      <c r="P5" s="77" t="str">
        <f ca="1">$Z3/10&amp;$AA3&amp;$AB3/10&amp;$AC3</f>
        <v>68－1.3＝</v>
      </c>
      <c r="Q5" s="78"/>
      <c r="R5" s="78"/>
      <c r="S5" s="78"/>
      <c r="T5" s="79"/>
      <c r="U5" s="59"/>
      <c r="Y5" s="1" t="s">
        <v>32</v>
      </c>
      <c r="Z5" s="3">
        <f t="shared" ca="1" si="10"/>
        <v>150</v>
      </c>
      <c r="AA5" s="3" t="s">
        <v>13</v>
      </c>
      <c r="AB5" s="3">
        <f t="shared" ca="1" si="11"/>
        <v>29</v>
      </c>
      <c r="AC5" s="3" t="s">
        <v>24</v>
      </c>
      <c r="AD5" s="3">
        <f t="shared" ca="1" si="12"/>
        <v>121</v>
      </c>
      <c r="AF5" s="3">
        <f t="shared" ca="1" si="13"/>
        <v>1</v>
      </c>
      <c r="AG5" s="3">
        <f t="shared" ca="1" si="14"/>
        <v>5</v>
      </c>
      <c r="AH5" s="3" t="s">
        <v>15</v>
      </c>
      <c r="AI5" s="3">
        <f t="shared" ca="1" si="15"/>
        <v>0</v>
      </c>
      <c r="AJ5" s="3" t="s">
        <v>13</v>
      </c>
      <c r="AK5" s="3">
        <f t="shared" ca="1" si="16"/>
        <v>0</v>
      </c>
      <c r="AL5" s="3">
        <f t="shared" ca="1" si="17"/>
        <v>2</v>
      </c>
      <c r="AM5" s="3" t="s">
        <v>15</v>
      </c>
      <c r="AN5" s="3">
        <f t="shared" ca="1" si="18"/>
        <v>9</v>
      </c>
      <c r="AO5" s="3" t="s">
        <v>27</v>
      </c>
      <c r="AP5" s="3">
        <f t="shared" ca="1" si="19"/>
        <v>1</v>
      </c>
      <c r="AQ5" s="3">
        <f t="shared" ca="1" si="20"/>
        <v>2</v>
      </c>
      <c r="AR5" s="3" t="s">
        <v>15</v>
      </c>
      <c r="AS5" s="3">
        <f t="shared" ca="1" si="21"/>
        <v>1</v>
      </c>
      <c r="AV5" s="3">
        <v>5</v>
      </c>
      <c r="AW5" s="58">
        <f t="shared" ca="1" si="0"/>
        <v>1</v>
      </c>
      <c r="AX5" s="58">
        <f t="shared" ca="1" si="1"/>
        <v>0</v>
      </c>
      <c r="AY5" s="42"/>
      <c r="AZ5" s="3"/>
      <c r="BA5" s="3">
        <v>5</v>
      </c>
      <c r="BB5" s="58">
        <f t="shared" ca="1" si="22"/>
        <v>5</v>
      </c>
      <c r="BC5" s="58">
        <f t="shared" ca="1" si="23"/>
        <v>2</v>
      </c>
      <c r="BD5" s="42"/>
      <c r="BE5" s="42"/>
      <c r="BF5" s="3">
        <v>5</v>
      </c>
      <c r="BG5" s="58">
        <f t="shared" ca="1" si="25"/>
        <v>0</v>
      </c>
      <c r="BH5" s="58">
        <f t="shared" ca="1" si="24"/>
        <v>9</v>
      </c>
      <c r="BI5" s="42"/>
      <c r="BJ5" s="3"/>
      <c r="BK5" s="3">
        <v>5</v>
      </c>
      <c r="BL5" s="57">
        <f t="shared" ca="1" si="2"/>
        <v>8</v>
      </c>
      <c r="BM5" s="57">
        <f t="shared" ca="1" si="3"/>
        <v>9</v>
      </c>
      <c r="BN5" s="42"/>
      <c r="BO5" s="5">
        <f t="shared" ca="1" si="4"/>
        <v>0.4841756537287456</v>
      </c>
      <c r="BP5" s="4">
        <f t="shared" ca="1" si="5"/>
        <v>10</v>
      </c>
      <c r="BQ5" s="4"/>
      <c r="BR5" s="3">
        <v>5</v>
      </c>
      <c r="BS5" s="3">
        <v>5</v>
      </c>
      <c r="BT5" s="3">
        <v>0</v>
      </c>
      <c r="BU5" s="3"/>
      <c r="BV5" s="42"/>
      <c r="BW5" s="5">
        <f t="shared" ca="1" si="6"/>
        <v>0.62925197662924726</v>
      </c>
      <c r="BX5" s="4">
        <f t="shared" ca="1" si="7"/>
        <v>13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0.11055554834989278</v>
      </c>
      <c r="CF5" s="4">
        <f t="shared" ca="1" si="9"/>
        <v>81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2"/>
      <c r="B6" s="46"/>
      <c r="C6" s="46"/>
      <c r="D6" s="46"/>
      <c r="E6" s="46"/>
      <c r="F6" s="46"/>
      <c r="G6" s="45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33</v>
      </c>
      <c r="Z6" s="3">
        <f t="shared" ca="1" si="10"/>
        <v>780</v>
      </c>
      <c r="AA6" s="3" t="s">
        <v>13</v>
      </c>
      <c r="AB6" s="3">
        <f t="shared" ca="1" si="11"/>
        <v>48</v>
      </c>
      <c r="AC6" s="3" t="s">
        <v>24</v>
      </c>
      <c r="AD6" s="3">
        <f t="shared" ca="1" si="12"/>
        <v>732</v>
      </c>
      <c r="AF6" s="3">
        <f t="shared" ca="1" si="13"/>
        <v>7</v>
      </c>
      <c r="AG6" s="3">
        <f t="shared" ca="1" si="14"/>
        <v>8</v>
      </c>
      <c r="AH6" s="3" t="s">
        <v>15</v>
      </c>
      <c r="AI6" s="3">
        <f t="shared" ca="1" si="15"/>
        <v>0</v>
      </c>
      <c r="AJ6" s="3" t="s">
        <v>13</v>
      </c>
      <c r="AK6" s="3">
        <f t="shared" ca="1" si="16"/>
        <v>0</v>
      </c>
      <c r="AL6" s="3">
        <f t="shared" ca="1" si="17"/>
        <v>4</v>
      </c>
      <c r="AM6" s="3" t="s">
        <v>15</v>
      </c>
      <c r="AN6" s="3">
        <f t="shared" ca="1" si="18"/>
        <v>8</v>
      </c>
      <c r="AO6" s="3" t="s">
        <v>27</v>
      </c>
      <c r="AP6" s="3">
        <f t="shared" ca="1" si="19"/>
        <v>7</v>
      </c>
      <c r="AQ6" s="3">
        <f t="shared" ca="1" si="20"/>
        <v>3</v>
      </c>
      <c r="AR6" s="3" t="s">
        <v>15</v>
      </c>
      <c r="AS6" s="3">
        <f t="shared" ca="1" si="21"/>
        <v>2</v>
      </c>
      <c r="AV6" s="3">
        <v>6</v>
      </c>
      <c r="AW6" s="58">
        <f t="shared" ca="1" si="0"/>
        <v>7</v>
      </c>
      <c r="AX6" s="58">
        <f t="shared" ca="1" si="1"/>
        <v>0</v>
      </c>
      <c r="AY6" s="42"/>
      <c r="AZ6" s="3"/>
      <c r="BA6" s="3">
        <v>6</v>
      </c>
      <c r="BB6" s="58">
        <f t="shared" ca="1" si="22"/>
        <v>8</v>
      </c>
      <c r="BC6" s="58">
        <f t="shared" ca="1" si="23"/>
        <v>4</v>
      </c>
      <c r="BD6" s="42"/>
      <c r="BE6" s="42"/>
      <c r="BF6" s="3">
        <v>6</v>
      </c>
      <c r="BG6" s="58">
        <f t="shared" ca="1" si="25"/>
        <v>0</v>
      </c>
      <c r="BH6" s="58">
        <f t="shared" ca="1" si="24"/>
        <v>8</v>
      </c>
      <c r="BI6" s="42"/>
      <c r="BJ6" s="3"/>
      <c r="BK6" s="3">
        <v>6</v>
      </c>
      <c r="BL6" s="57">
        <f t="shared" ca="1" si="2"/>
        <v>9</v>
      </c>
      <c r="BM6" s="57">
        <f t="shared" ca="1" si="3"/>
        <v>8</v>
      </c>
      <c r="BN6" s="42"/>
      <c r="BO6" s="5">
        <f t="shared" ca="1" si="4"/>
        <v>8.7170403625388859E-2</v>
      </c>
      <c r="BP6" s="4">
        <f t="shared" ca="1" si="5"/>
        <v>16</v>
      </c>
      <c r="BQ6" s="4"/>
      <c r="BR6" s="3">
        <v>6</v>
      </c>
      <c r="BS6" s="3">
        <v>6</v>
      </c>
      <c r="BT6" s="3">
        <v>0</v>
      </c>
      <c r="BU6" s="3"/>
      <c r="BV6" s="42"/>
      <c r="BW6" s="5">
        <f t="shared" ca="1" si="6"/>
        <v>0.27624977817658225</v>
      </c>
      <c r="BX6" s="4">
        <f t="shared" ca="1" si="7"/>
        <v>33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9.6578477027018383E-3</v>
      </c>
      <c r="CF6" s="4">
        <f t="shared" ca="1" si="9"/>
        <v>89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6"/>
      <c r="B7" s="44"/>
      <c r="C7" s="27">
        <f ca="1">IF($AW1=0,"",$AW1)</f>
        <v>9</v>
      </c>
      <c r="D7" s="26">
        <f ca="1">$BB1</f>
        <v>9</v>
      </c>
      <c r="E7" s="26" t="s">
        <v>58</v>
      </c>
      <c r="F7" s="25">
        <f ca="1">$BG1</f>
        <v>0</v>
      </c>
      <c r="G7" s="10"/>
      <c r="H7" s="16"/>
      <c r="I7" s="44"/>
      <c r="J7" s="27">
        <f ca="1">IF($AW2=0,"",$AW2)</f>
        <v>3</v>
      </c>
      <c r="K7" s="26">
        <f ca="1">$BB2</f>
        <v>6</v>
      </c>
      <c r="L7" s="26" t="s">
        <v>15</v>
      </c>
      <c r="M7" s="25">
        <f ca="1">$BG2</f>
        <v>0</v>
      </c>
      <c r="N7" s="10"/>
      <c r="O7" s="16"/>
      <c r="P7" s="44"/>
      <c r="Q7" s="27">
        <f ca="1">IF($AW3=0,"",$AW3)</f>
        <v>6</v>
      </c>
      <c r="R7" s="26">
        <f ca="1">$BB3</f>
        <v>8</v>
      </c>
      <c r="S7" s="26" t="s">
        <v>59</v>
      </c>
      <c r="T7" s="25">
        <f ca="1">$BG3</f>
        <v>0</v>
      </c>
      <c r="U7" s="10"/>
      <c r="Y7" s="1" t="s">
        <v>14</v>
      </c>
      <c r="Z7" s="3">
        <f t="shared" ca="1" si="10"/>
        <v>550</v>
      </c>
      <c r="AA7" s="3" t="s">
        <v>13</v>
      </c>
      <c r="AB7" s="3">
        <f t="shared" ca="1" si="11"/>
        <v>38</v>
      </c>
      <c r="AC7" s="3" t="s">
        <v>24</v>
      </c>
      <c r="AD7" s="3">
        <f t="shared" ca="1" si="12"/>
        <v>512</v>
      </c>
      <c r="AF7" s="3">
        <f t="shared" ca="1" si="13"/>
        <v>5</v>
      </c>
      <c r="AG7" s="3">
        <f t="shared" ca="1" si="14"/>
        <v>5</v>
      </c>
      <c r="AH7" s="3" t="s">
        <v>15</v>
      </c>
      <c r="AI7" s="3">
        <f t="shared" ca="1" si="15"/>
        <v>0</v>
      </c>
      <c r="AJ7" s="3" t="s">
        <v>13</v>
      </c>
      <c r="AK7" s="3">
        <f t="shared" ca="1" si="16"/>
        <v>0</v>
      </c>
      <c r="AL7" s="3">
        <f t="shared" ca="1" si="17"/>
        <v>3</v>
      </c>
      <c r="AM7" s="3" t="s">
        <v>15</v>
      </c>
      <c r="AN7" s="3">
        <f t="shared" ca="1" si="18"/>
        <v>8</v>
      </c>
      <c r="AO7" s="3" t="s">
        <v>27</v>
      </c>
      <c r="AP7" s="3">
        <f t="shared" ca="1" si="19"/>
        <v>5</v>
      </c>
      <c r="AQ7" s="3">
        <f t="shared" ca="1" si="20"/>
        <v>1</v>
      </c>
      <c r="AR7" s="3" t="s">
        <v>15</v>
      </c>
      <c r="AS7" s="3">
        <f t="shared" ca="1" si="21"/>
        <v>2</v>
      </c>
      <c r="AV7" s="3">
        <v>7</v>
      </c>
      <c r="AW7" s="58">
        <f t="shared" ca="1" si="0"/>
        <v>5</v>
      </c>
      <c r="AX7" s="58">
        <f t="shared" ca="1" si="1"/>
        <v>0</v>
      </c>
      <c r="AY7" s="42"/>
      <c r="AZ7" s="3"/>
      <c r="BA7" s="3">
        <v>7</v>
      </c>
      <c r="BB7" s="58">
        <f t="shared" ca="1" si="22"/>
        <v>5</v>
      </c>
      <c r="BC7" s="58">
        <f t="shared" ca="1" si="23"/>
        <v>3</v>
      </c>
      <c r="BD7" s="42"/>
      <c r="BE7" s="42"/>
      <c r="BF7" s="3">
        <v>7</v>
      </c>
      <c r="BG7" s="58">
        <f t="shared" ca="1" si="25"/>
        <v>0</v>
      </c>
      <c r="BH7" s="58">
        <f t="shared" ca="1" si="24"/>
        <v>8</v>
      </c>
      <c r="BI7" s="42"/>
      <c r="BJ7" s="3"/>
      <c r="BK7" s="3">
        <v>7</v>
      </c>
      <c r="BL7" s="57">
        <f t="shared" ca="1" si="2"/>
        <v>4</v>
      </c>
      <c r="BM7" s="57">
        <f t="shared" ca="1" si="3"/>
        <v>8</v>
      </c>
      <c r="BN7" s="42"/>
      <c r="BO7" s="5">
        <f t="shared" ca="1" si="4"/>
        <v>0.32895977938242937</v>
      </c>
      <c r="BP7" s="4">
        <f t="shared" ca="1" si="5"/>
        <v>14</v>
      </c>
      <c r="BQ7" s="4"/>
      <c r="BR7" s="3">
        <v>7</v>
      </c>
      <c r="BS7" s="3">
        <v>7</v>
      </c>
      <c r="BT7" s="3">
        <v>0</v>
      </c>
      <c r="BU7" s="3"/>
      <c r="BV7" s="42"/>
      <c r="BW7" s="5">
        <f t="shared" ca="1" si="6"/>
        <v>0.62825582680700554</v>
      </c>
      <c r="BX7" s="4">
        <f t="shared" ca="1" si="7"/>
        <v>14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0.46927035101322478</v>
      </c>
      <c r="CF7" s="4">
        <f t="shared" ca="1" si="9"/>
        <v>44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6"/>
      <c r="B8" s="24" t="str">
        <f ca="1">IF(AND($AW1=0,$AX1=0),"","－")</f>
        <v>－</v>
      </c>
      <c r="C8" s="23" t="str">
        <f ca="1">IF(AND($AW1=0,$AX1=0),"－","")</f>
        <v/>
      </c>
      <c r="D8" s="22">
        <f ca="1">$BC1</f>
        <v>0</v>
      </c>
      <c r="E8" s="22" t="s">
        <v>57</v>
      </c>
      <c r="F8" s="21">
        <f ca="1">$BH1</f>
        <v>2</v>
      </c>
      <c r="G8" s="10"/>
      <c r="H8" s="16"/>
      <c r="I8" s="24" t="str">
        <f ca="1">IF(AND($AW2=0,$AX2=0),"","－")</f>
        <v>－</v>
      </c>
      <c r="J8" s="23" t="str">
        <f ca="1">IF(AND($AW2=0,$AX2=0),"－","")</f>
        <v/>
      </c>
      <c r="K8" s="22">
        <f ca="1">$BC2</f>
        <v>4</v>
      </c>
      <c r="L8" s="22" t="s">
        <v>29</v>
      </c>
      <c r="M8" s="21">
        <f ca="1">$BH2</f>
        <v>7</v>
      </c>
      <c r="N8" s="10"/>
      <c r="O8" s="16"/>
      <c r="P8" s="24" t="str">
        <f ca="1">IF(AND($AW3=0,$AX3=0),"","－")</f>
        <v>－</v>
      </c>
      <c r="Q8" s="23" t="str">
        <f ca="1">IF(AND($AW3=0,$AX3=0),"－","")</f>
        <v/>
      </c>
      <c r="R8" s="22">
        <f ca="1">$BC3</f>
        <v>1</v>
      </c>
      <c r="S8" s="22" t="s">
        <v>29</v>
      </c>
      <c r="T8" s="21">
        <f ca="1">$BH3</f>
        <v>3</v>
      </c>
      <c r="U8" s="10"/>
      <c r="Y8" s="1" t="s">
        <v>34</v>
      </c>
      <c r="Z8" s="3">
        <f t="shared" ca="1" si="10"/>
        <v>270</v>
      </c>
      <c r="AA8" s="3" t="s">
        <v>13</v>
      </c>
      <c r="AB8" s="3">
        <f t="shared" ca="1" si="11"/>
        <v>42</v>
      </c>
      <c r="AC8" s="3" t="s">
        <v>24</v>
      </c>
      <c r="AD8" s="3">
        <f t="shared" ca="1" si="12"/>
        <v>228</v>
      </c>
      <c r="AF8" s="3">
        <f t="shared" ca="1" si="13"/>
        <v>2</v>
      </c>
      <c r="AG8" s="3">
        <f t="shared" ca="1" si="14"/>
        <v>7</v>
      </c>
      <c r="AH8" s="3" t="s">
        <v>15</v>
      </c>
      <c r="AI8" s="3">
        <f t="shared" ca="1" si="15"/>
        <v>0</v>
      </c>
      <c r="AJ8" s="3" t="s">
        <v>13</v>
      </c>
      <c r="AK8" s="3">
        <f t="shared" ca="1" si="16"/>
        <v>0</v>
      </c>
      <c r="AL8" s="3">
        <f t="shared" ca="1" si="17"/>
        <v>4</v>
      </c>
      <c r="AM8" s="3" t="s">
        <v>15</v>
      </c>
      <c r="AN8" s="3">
        <f t="shared" ca="1" si="18"/>
        <v>2</v>
      </c>
      <c r="AO8" s="3" t="s">
        <v>27</v>
      </c>
      <c r="AP8" s="3">
        <f t="shared" ca="1" si="19"/>
        <v>2</v>
      </c>
      <c r="AQ8" s="3">
        <f t="shared" ca="1" si="20"/>
        <v>2</v>
      </c>
      <c r="AR8" s="3" t="s">
        <v>15</v>
      </c>
      <c r="AS8" s="3">
        <f t="shared" ca="1" si="21"/>
        <v>8</v>
      </c>
      <c r="AV8" s="3">
        <v>8</v>
      </c>
      <c r="AW8" s="58">
        <f t="shared" ca="1" si="0"/>
        <v>2</v>
      </c>
      <c r="AX8" s="58">
        <f t="shared" ca="1" si="1"/>
        <v>0</v>
      </c>
      <c r="AY8" s="42"/>
      <c r="AZ8" s="3"/>
      <c r="BA8" s="3">
        <v>8</v>
      </c>
      <c r="BB8" s="58">
        <f t="shared" ca="1" si="22"/>
        <v>7</v>
      </c>
      <c r="BC8" s="58">
        <f t="shared" ca="1" si="23"/>
        <v>4</v>
      </c>
      <c r="BD8" s="42"/>
      <c r="BE8" s="42"/>
      <c r="BF8" s="3">
        <v>8</v>
      </c>
      <c r="BG8" s="58">
        <f t="shared" ca="1" si="25"/>
        <v>0</v>
      </c>
      <c r="BH8" s="58">
        <f t="shared" ca="1" si="24"/>
        <v>2</v>
      </c>
      <c r="BI8" s="42"/>
      <c r="BJ8" s="3"/>
      <c r="BK8" s="3">
        <v>8</v>
      </c>
      <c r="BL8" s="57">
        <f t="shared" ca="1" si="2"/>
        <v>2</v>
      </c>
      <c r="BM8" s="57">
        <f t="shared" ca="1" si="3"/>
        <v>2</v>
      </c>
      <c r="BN8" s="42"/>
      <c r="BO8" s="5">
        <f t="shared" ca="1" si="4"/>
        <v>0.45922152797724924</v>
      </c>
      <c r="BP8" s="4">
        <f t="shared" ca="1" si="5"/>
        <v>11</v>
      </c>
      <c r="BQ8" s="4"/>
      <c r="BR8" s="3">
        <v>8</v>
      </c>
      <c r="BS8" s="3">
        <v>8</v>
      </c>
      <c r="BT8" s="3">
        <v>0</v>
      </c>
      <c r="BU8" s="3"/>
      <c r="BV8" s="42"/>
      <c r="BW8" s="5">
        <f t="shared" ca="1" si="6"/>
        <v>0.45611753014796064</v>
      </c>
      <c r="BX8" s="4">
        <f t="shared" ca="1" si="7"/>
        <v>26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0.83126572446378433</v>
      </c>
      <c r="CF8" s="4">
        <f t="shared" ca="1" si="9"/>
        <v>20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6"/>
      <c r="B9" s="54"/>
      <c r="C9" s="14">
        <f ca="1">$AP1</f>
        <v>9</v>
      </c>
      <c r="D9" s="53">
        <f ca="1">$AQ1</f>
        <v>8</v>
      </c>
      <c r="E9" s="53" t="str">
        <f>$AR1</f>
        <v>.</v>
      </c>
      <c r="F9" s="52">
        <f ca="1">$AS1</f>
        <v>8</v>
      </c>
      <c r="G9" s="56"/>
      <c r="H9" s="55"/>
      <c r="I9" s="54"/>
      <c r="J9" s="14">
        <f ca="1">$AP2</f>
        <v>3</v>
      </c>
      <c r="K9" s="53">
        <f ca="1">$AQ2</f>
        <v>1</v>
      </c>
      <c r="L9" s="53" t="str">
        <f>$AR2</f>
        <v>.</v>
      </c>
      <c r="M9" s="52">
        <f ca="1">$AS2</f>
        <v>3</v>
      </c>
      <c r="N9" s="56"/>
      <c r="O9" s="55"/>
      <c r="P9" s="54"/>
      <c r="Q9" s="14">
        <f ca="1">$AP3</f>
        <v>6</v>
      </c>
      <c r="R9" s="53">
        <f ca="1">$AQ3</f>
        <v>6</v>
      </c>
      <c r="S9" s="53" t="str">
        <f>$AR3</f>
        <v>.</v>
      </c>
      <c r="T9" s="52">
        <f ca="1">$AS3</f>
        <v>7</v>
      </c>
      <c r="U9" s="63"/>
      <c r="Y9" s="1" t="s">
        <v>35</v>
      </c>
      <c r="Z9" s="3">
        <f t="shared" ca="1" si="10"/>
        <v>880</v>
      </c>
      <c r="AA9" s="3" t="s">
        <v>13</v>
      </c>
      <c r="AB9" s="3">
        <f t="shared" ca="1" si="11"/>
        <v>2</v>
      </c>
      <c r="AC9" s="3" t="s">
        <v>24</v>
      </c>
      <c r="AD9" s="3">
        <f t="shared" ca="1" si="12"/>
        <v>878</v>
      </c>
      <c r="AF9" s="3">
        <f t="shared" ca="1" si="13"/>
        <v>8</v>
      </c>
      <c r="AG9" s="3">
        <f t="shared" ca="1" si="14"/>
        <v>8</v>
      </c>
      <c r="AH9" s="3" t="s">
        <v>15</v>
      </c>
      <c r="AI9" s="3">
        <f t="shared" ca="1" si="15"/>
        <v>0</v>
      </c>
      <c r="AJ9" s="3" t="s">
        <v>13</v>
      </c>
      <c r="AK9" s="3">
        <f t="shared" ca="1" si="16"/>
        <v>0</v>
      </c>
      <c r="AL9" s="3">
        <f t="shared" ca="1" si="17"/>
        <v>0</v>
      </c>
      <c r="AM9" s="3" t="s">
        <v>15</v>
      </c>
      <c r="AN9" s="3">
        <f t="shared" ca="1" si="18"/>
        <v>2</v>
      </c>
      <c r="AO9" s="3" t="s">
        <v>27</v>
      </c>
      <c r="AP9" s="3">
        <f t="shared" ca="1" si="19"/>
        <v>8</v>
      </c>
      <c r="AQ9" s="3">
        <f t="shared" ca="1" si="20"/>
        <v>7</v>
      </c>
      <c r="AR9" s="3" t="s">
        <v>15</v>
      </c>
      <c r="AS9" s="3">
        <f t="shared" ca="1" si="21"/>
        <v>8</v>
      </c>
      <c r="AV9" s="3">
        <v>9</v>
      </c>
      <c r="AW9" s="58">
        <f t="shared" ca="1" si="0"/>
        <v>8</v>
      </c>
      <c r="AX9" s="58">
        <f t="shared" ca="1" si="1"/>
        <v>0</v>
      </c>
      <c r="AY9" s="42"/>
      <c r="AZ9" s="3"/>
      <c r="BA9" s="3">
        <v>9</v>
      </c>
      <c r="BB9" s="58">
        <f t="shared" ca="1" si="22"/>
        <v>8</v>
      </c>
      <c r="BC9" s="58">
        <f t="shared" ca="1" si="23"/>
        <v>0</v>
      </c>
      <c r="BD9" s="42"/>
      <c r="BE9" s="42"/>
      <c r="BF9" s="3">
        <v>9</v>
      </c>
      <c r="BG9" s="58">
        <f t="shared" ca="1" si="25"/>
        <v>0</v>
      </c>
      <c r="BH9" s="58">
        <f t="shared" ca="1" si="24"/>
        <v>2</v>
      </c>
      <c r="BI9" s="42"/>
      <c r="BJ9" s="3"/>
      <c r="BK9" s="3">
        <v>9</v>
      </c>
      <c r="BL9" s="57">
        <f t="shared" ca="1" si="2"/>
        <v>4</v>
      </c>
      <c r="BM9" s="57">
        <f t="shared" ca="1" si="3"/>
        <v>2</v>
      </c>
      <c r="BN9" s="42"/>
      <c r="BO9" s="5">
        <f t="shared" ca="1" si="4"/>
        <v>7.1534170644118267E-2</v>
      </c>
      <c r="BP9" s="4">
        <f t="shared" ca="1" si="5"/>
        <v>17</v>
      </c>
      <c r="BQ9" s="4"/>
      <c r="BR9" s="3">
        <v>9</v>
      </c>
      <c r="BS9" s="3">
        <v>9</v>
      </c>
      <c r="BT9" s="3">
        <v>0</v>
      </c>
      <c r="BU9" s="3"/>
      <c r="BV9" s="42"/>
      <c r="BW9" s="5">
        <f t="shared" ca="1" si="6"/>
        <v>0.42535834263903538</v>
      </c>
      <c r="BX9" s="4">
        <f t="shared" ca="1" si="7"/>
        <v>29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0.53269347472007578</v>
      </c>
      <c r="CF9" s="4">
        <f t="shared" ca="1" si="9"/>
        <v>38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36</v>
      </c>
      <c r="Z10" s="3">
        <f t="shared" ca="1" si="10"/>
        <v>890</v>
      </c>
      <c r="AA10" s="3" t="s">
        <v>13</v>
      </c>
      <c r="AB10" s="3">
        <f t="shared" ca="1" si="11"/>
        <v>46</v>
      </c>
      <c r="AC10" s="3" t="s">
        <v>24</v>
      </c>
      <c r="AD10" s="3">
        <f t="shared" ca="1" si="12"/>
        <v>844</v>
      </c>
      <c r="AF10" s="3">
        <f t="shared" ca="1" si="13"/>
        <v>8</v>
      </c>
      <c r="AG10" s="3">
        <f t="shared" ca="1" si="14"/>
        <v>9</v>
      </c>
      <c r="AH10" s="3" t="s">
        <v>15</v>
      </c>
      <c r="AI10" s="3">
        <f t="shared" ca="1" si="15"/>
        <v>0</v>
      </c>
      <c r="AJ10" s="3" t="s">
        <v>13</v>
      </c>
      <c r="AK10" s="3">
        <f t="shared" ca="1" si="16"/>
        <v>0</v>
      </c>
      <c r="AL10" s="3">
        <f t="shared" ca="1" si="17"/>
        <v>4</v>
      </c>
      <c r="AM10" s="3" t="s">
        <v>15</v>
      </c>
      <c r="AN10" s="3">
        <f t="shared" ca="1" si="18"/>
        <v>6</v>
      </c>
      <c r="AO10" s="3" t="s">
        <v>27</v>
      </c>
      <c r="AP10" s="3">
        <f t="shared" ca="1" si="19"/>
        <v>8</v>
      </c>
      <c r="AQ10" s="3">
        <f t="shared" ca="1" si="20"/>
        <v>4</v>
      </c>
      <c r="AR10" s="3" t="s">
        <v>15</v>
      </c>
      <c r="AS10" s="3">
        <f t="shared" ca="1" si="21"/>
        <v>4</v>
      </c>
      <c r="AV10" s="3">
        <v>10</v>
      </c>
      <c r="AW10" s="58">
        <f t="shared" ca="1" si="0"/>
        <v>8</v>
      </c>
      <c r="AX10" s="58">
        <f t="shared" ca="1" si="1"/>
        <v>0</v>
      </c>
      <c r="AY10" s="42"/>
      <c r="AZ10" s="3"/>
      <c r="BA10" s="3">
        <v>10</v>
      </c>
      <c r="BB10" s="58">
        <f t="shared" ca="1" si="22"/>
        <v>9</v>
      </c>
      <c r="BC10" s="58">
        <f t="shared" ca="1" si="23"/>
        <v>4</v>
      </c>
      <c r="BD10" s="42"/>
      <c r="BE10" s="42"/>
      <c r="BF10" s="3">
        <v>10</v>
      </c>
      <c r="BG10" s="58">
        <f t="shared" ca="1" si="25"/>
        <v>0</v>
      </c>
      <c r="BH10" s="58">
        <f t="shared" ca="1" si="24"/>
        <v>6</v>
      </c>
      <c r="BI10" s="42"/>
      <c r="BJ10" s="3"/>
      <c r="BK10" s="3">
        <v>10</v>
      </c>
      <c r="BL10" s="57">
        <f t="shared" ca="1" si="2"/>
        <v>0</v>
      </c>
      <c r="BM10" s="57">
        <f t="shared" ca="1" si="3"/>
        <v>6</v>
      </c>
      <c r="BN10" s="42"/>
      <c r="BO10" s="5">
        <f t="shared" ca="1" si="4"/>
        <v>0.61426497907642219</v>
      </c>
      <c r="BP10" s="4">
        <f t="shared" ca="1" si="5"/>
        <v>8</v>
      </c>
      <c r="BQ10" s="4"/>
      <c r="BR10" s="3">
        <v>10</v>
      </c>
      <c r="BS10" s="3">
        <v>1</v>
      </c>
      <c r="BT10" s="3">
        <v>0</v>
      </c>
      <c r="BU10" s="3"/>
      <c r="BV10" s="42"/>
      <c r="BW10" s="5">
        <f t="shared" ca="1" si="6"/>
        <v>0.12845404612632072</v>
      </c>
      <c r="BX10" s="4">
        <f t="shared" ca="1" si="7"/>
        <v>41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0.92586810971101507</v>
      </c>
      <c r="CF10" s="4">
        <f t="shared" ca="1" si="9"/>
        <v>6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6"/>
      <c r="B11" s="35" t="s">
        <v>37</v>
      </c>
      <c r="C11" s="38"/>
      <c r="D11" s="37"/>
      <c r="E11" s="34"/>
      <c r="F11" s="34"/>
      <c r="G11" s="33"/>
      <c r="H11" s="36"/>
      <c r="I11" s="35" t="s">
        <v>38</v>
      </c>
      <c r="J11" s="34"/>
      <c r="K11" s="34"/>
      <c r="L11" s="34"/>
      <c r="M11" s="34"/>
      <c r="N11" s="33"/>
      <c r="O11" s="36"/>
      <c r="P11" s="35" t="s">
        <v>39</v>
      </c>
      <c r="Q11" s="34"/>
      <c r="R11" s="34"/>
      <c r="S11" s="34"/>
      <c r="T11" s="34"/>
      <c r="U11" s="33"/>
      <c r="Y11" s="1" t="s">
        <v>40</v>
      </c>
      <c r="Z11" s="3">
        <f t="shared" ca="1" si="10"/>
        <v>430</v>
      </c>
      <c r="AA11" s="3" t="s">
        <v>13</v>
      </c>
      <c r="AB11" s="3">
        <f t="shared" ca="1" si="11"/>
        <v>17</v>
      </c>
      <c r="AC11" s="3" t="s">
        <v>24</v>
      </c>
      <c r="AD11" s="3">
        <f t="shared" ca="1" si="12"/>
        <v>413</v>
      </c>
      <c r="AF11" s="3">
        <f t="shared" ca="1" si="13"/>
        <v>4</v>
      </c>
      <c r="AG11" s="3">
        <f t="shared" ca="1" si="14"/>
        <v>3</v>
      </c>
      <c r="AH11" s="3" t="s">
        <v>15</v>
      </c>
      <c r="AI11" s="3">
        <f t="shared" ca="1" si="15"/>
        <v>0</v>
      </c>
      <c r="AJ11" s="3" t="s">
        <v>13</v>
      </c>
      <c r="AK11" s="3">
        <f t="shared" ca="1" si="16"/>
        <v>0</v>
      </c>
      <c r="AL11" s="3">
        <f t="shared" ca="1" si="17"/>
        <v>1</v>
      </c>
      <c r="AM11" s="3" t="s">
        <v>15</v>
      </c>
      <c r="AN11" s="3">
        <f t="shared" ca="1" si="18"/>
        <v>7</v>
      </c>
      <c r="AO11" s="3" t="s">
        <v>27</v>
      </c>
      <c r="AP11" s="3">
        <f t="shared" ca="1" si="19"/>
        <v>4</v>
      </c>
      <c r="AQ11" s="3">
        <f t="shared" ca="1" si="20"/>
        <v>1</v>
      </c>
      <c r="AR11" s="3" t="s">
        <v>15</v>
      </c>
      <c r="AS11" s="3">
        <f t="shared" ca="1" si="21"/>
        <v>3</v>
      </c>
      <c r="AV11" s="3">
        <v>11</v>
      </c>
      <c r="AW11" s="58">
        <f t="shared" ca="1" si="0"/>
        <v>4</v>
      </c>
      <c r="AX11" s="58">
        <f t="shared" ca="1" si="1"/>
        <v>0</v>
      </c>
      <c r="AY11" s="42"/>
      <c r="AZ11" s="3"/>
      <c r="BA11" s="3">
        <v>11</v>
      </c>
      <c r="BB11" s="58">
        <f ca="1">VLOOKUP($BX11,$BZ$1:$CB$100,2,FALSE)</f>
        <v>3</v>
      </c>
      <c r="BC11" s="58">
        <f t="shared" ca="1" si="23"/>
        <v>1</v>
      </c>
      <c r="BD11" s="42"/>
      <c r="BE11" s="42"/>
      <c r="BF11" s="3">
        <v>11</v>
      </c>
      <c r="BG11" s="58">
        <f t="shared" ca="1" si="25"/>
        <v>0</v>
      </c>
      <c r="BH11" s="58">
        <f t="shared" ca="1" si="24"/>
        <v>7</v>
      </c>
      <c r="BI11" s="42"/>
      <c r="BJ11" s="3"/>
      <c r="BK11" s="3">
        <v>11</v>
      </c>
      <c r="BL11" s="57">
        <f t="shared" ca="1" si="2"/>
        <v>0</v>
      </c>
      <c r="BM11" s="57">
        <f t="shared" ca="1" si="3"/>
        <v>7</v>
      </c>
      <c r="BN11" s="42"/>
      <c r="BO11" s="5">
        <f t="shared" ca="1" si="4"/>
        <v>0.81554993897975747</v>
      </c>
      <c r="BP11" s="4">
        <f t="shared" ca="1" si="5"/>
        <v>4</v>
      </c>
      <c r="BQ11" s="4"/>
      <c r="BR11" s="3">
        <v>11</v>
      </c>
      <c r="BS11" s="3">
        <v>2</v>
      </c>
      <c r="BT11" s="3">
        <v>0</v>
      </c>
      <c r="BU11" s="3"/>
      <c r="BV11" s="42"/>
      <c r="BW11" s="5">
        <f t="shared" ca="1" si="6"/>
        <v>0.81064613724501378</v>
      </c>
      <c r="BX11" s="4">
        <f t="shared" ca="1" si="7"/>
        <v>5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0.91517798457877098</v>
      </c>
      <c r="CF11" s="4">
        <f t="shared" ca="1" si="9"/>
        <v>7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2"/>
      <c r="B12" s="77" t="str">
        <f ca="1">$Z4/10&amp;$AA4&amp;$AB4/10&amp;$AC4</f>
        <v>49－3.4＝</v>
      </c>
      <c r="C12" s="78"/>
      <c r="D12" s="78"/>
      <c r="E12" s="78"/>
      <c r="F12" s="79"/>
      <c r="G12" s="10"/>
      <c r="H12" s="32"/>
      <c r="I12" s="77" t="str">
        <f ca="1">$Z5/10&amp;$AA5&amp;$AB5/10&amp;$AC5</f>
        <v>15－2.9＝</v>
      </c>
      <c r="J12" s="78"/>
      <c r="K12" s="78"/>
      <c r="L12" s="78"/>
      <c r="M12" s="79"/>
      <c r="N12" s="10"/>
      <c r="O12" s="32"/>
      <c r="P12" s="77" t="str">
        <f ca="1">$Z6/10&amp;$AA6&amp;$AB6/10&amp;$AC6</f>
        <v>78－4.8＝</v>
      </c>
      <c r="Q12" s="78"/>
      <c r="R12" s="78"/>
      <c r="S12" s="78"/>
      <c r="T12" s="79"/>
      <c r="U12" s="10"/>
      <c r="Y12" s="1" t="s">
        <v>41</v>
      </c>
      <c r="Z12" s="3">
        <f t="shared" ca="1" si="10"/>
        <v>250</v>
      </c>
      <c r="AA12" s="3" t="s">
        <v>13</v>
      </c>
      <c r="AB12" s="3">
        <f t="shared" ca="1" si="11"/>
        <v>19</v>
      </c>
      <c r="AC12" s="3" t="s">
        <v>24</v>
      </c>
      <c r="AD12" s="3">
        <f t="shared" ca="1" si="12"/>
        <v>231</v>
      </c>
      <c r="AF12" s="3">
        <f t="shared" ca="1" si="13"/>
        <v>2</v>
      </c>
      <c r="AG12" s="3">
        <f t="shared" ca="1" si="14"/>
        <v>5</v>
      </c>
      <c r="AH12" s="3" t="s">
        <v>15</v>
      </c>
      <c r="AI12" s="3">
        <f t="shared" ca="1" si="15"/>
        <v>0</v>
      </c>
      <c r="AJ12" s="3" t="s">
        <v>13</v>
      </c>
      <c r="AK12" s="3">
        <f t="shared" ca="1" si="16"/>
        <v>0</v>
      </c>
      <c r="AL12" s="3">
        <f t="shared" ca="1" si="17"/>
        <v>1</v>
      </c>
      <c r="AM12" s="3" t="s">
        <v>15</v>
      </c>
      <c r="AN12" s="3">
        <f t="shared" ca="1" si="18"/>
        <v>9</v>
      </c>
      <c r="AO12" s="3" t="s">
        <v>27</v>
      </c>
      <c r="AP12" s="3">
        <f t="shared" ca="1" si="19"/>
        <v>2</v>
      </c>
      <c r="AQ12" s="3">
        <f t="shared" ca="1" si="20"/>
        <v>3</v>
      </c>
      <c r="AR12" s="3" t="s">
        <v>15</v>
      </c>
      <c r="AS12" s="3">
        <f t="shared" ca="1" si="21"/>
        <v>1</v>
      </c>
      <c r="AV12" s="3">
        <v>12</v>
      </c>
      <c r="AW12" s="58">
        <f t="shared" ca="1" si="0"/>
        <v>2</v>
      </c>
      <c r="AX12" s="58">
        <f t="shared" ca="1" si="1"/>
        <v>0</v>
      </c>
      <c r="AY12" s="42"/>
      <c r="AZ12" s="3"/>
      <c r="BA12" s="3">
        <v>12</v>
      </c>
      <c r="BB12" s="58">
        <f t="shared" ca="1" si="22"/>
        <v>5</v>
      </c>
      <c r="BC12" s="58">
        <f ca="1">VLOOKUP($BX12,$BZ$1:$CB$100,3,FALSE)</f>
        <v>1</v>
      </c>
      <c r="BD12" s="42"/>
      <c r="BE12" s="42"/>
      <c r="BF12" s="3">
        <v>12</v>
      </c>
      <c r="BG12" s="58">
        <f t="shared" ca="1" si="25"/>
        <v>0</v>
      </c>
      <c r="BH12" s="58">
        <f t="shared" ca="1" si="24"/>
        <v>9</v>
      </c>
      <c r="BI12" s="42"/>
      <c r="BJ12" s="3"/>
      <c r="BK12" s="3">
        <v>12</v>
      </c>
      <c r="BL12" s="57">
        <f t="shared" ca="1" si="2"/>
        <v>6</v>
      </c>
      <c r="BM12" s="57">
        <f t="shared" ca="1" si="3"/>
        <v>9</v>
      </c>
      <c r="BN12" s="42"/>
      <c r="BO12" s="5">
        <f t="shared" ca="1" si="4"/>
        <v>0.84911801791405661</v>
      </c>
      <c r="BP12" s="4">
        <f t="shared" ca="1" si="5"/>
        <v>2</v>
      </c>
      <c r="BQ12" s="4"/>
      <c r="BR12" s="3">
        <v>12</v>
      </c>
      <c r="BS12" s="3">
        <v>3</v>
      </c>
      <c r="BT12" s="3">
        <v>0</v>
      </c>
      <c r="BU12" s="3"/>
      <c r="BV12" s="42"/>
      <c r="BW12" s="5">
        <f t="shared" ca="1" si="6"/>
        <v>0.65342229213865877</v>
      </c>
      <c r="BX12" s="4">
        <f t="shared" ca="1" si="7"/>
        <v>11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0.26085135957526329</v>
      </c>
      <c r="CF12" s="4">
        <f t="shared" ca="1" si="9"/>
        <v>63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0.84903943145511185</v>
      </c>
      <c r="BP13" s="4">
        <f t="shared" ca="1" si="5"/>
        <v>3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0.96190592235260208</v>
      </c>
      <c r="BX13" s="4">
        <f t="shared" ca="1" si="7"/>
        <v>1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0.4127118876256225</v>
      </c>
      <c r="CF13" s="4">
        <f t="shared" ca="1" si="9"/>
        <v>46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6"/>
      <c r="B14" s="44"/>
      <c r="C14" s="27">
        <f ca="1">IF($AW4=0,"",$AW4)</f>
        <v>4</v>
      </c>
      <c r="D14" s="26">
        <f ca="1">$BB4</f>
        <v>9</v>
      </c>
      <c r="E14" s="26" t="s">
        <v>15</v>
      </c>
      <c r="F14" s="25">
        <f ca="1">$BG4</f>
        <v>0</v>
      </c>
      <c r="G14" s="10"/>
      <c r="H14" s="16"/>
      <c r="I14" s="44"/>
      <c r="J14" s="27">
        <f ca="1">IF($AW5=0,"",$AW5)</f>
        <v>1</v>
      </c>
      <c r="K14" s="26">
        <f ca="1">$BB5</f>
        <v>5</v>
      </c>
      <c r="L14" s="26" t="s">
        <v>58</v>
      </c>
      <c r="M14" s="25">
        <f ca="1">$BG5</f>
        <v>0</v>
      </c>
      <c r="N14" s="10"/>
      <c r="O14" s="16"/>
      <c r="P14" s="44"/>
      <c r="Q14" s="27">
        <f ca="1">IF($AW6=0,"",$AW6)</f>
        <v>7</v>
      </c>
      <c r="R14" s="26">
        <f ca="1">$BB6</f>
        <v>8</v>
      </c>
      <c r="S14" s="26" t="s">
        <v>15</v>
      </c>
      <c r="T14" s="25">
        <f ca="1">$BG6</f>
        <v>0</v>
      </c>
      <c r="U14" s="10"/>
      <c r="Z14" s="3"/>
      <c r="AA14" s="3"/>
      <c r="AB14" s="3"/>
      <c r="AC14" s="3"/>
      <c r="AD14" s="3"/>
      <c r="AS14" s="64">
        <f ca="1">MOD(ROUNDDOWN(AD1/0.1,0),10)</f>
        <v>0</v>
      </c>
      <c r="AZ14" s="3"/>
      <c r="BJ14" s="3"/>
      <c r="BO14" s="5">
        <f t="shared" ca="1" si="4"/>
        <v>0.58880565784089078</v>
      </c>
      <c r="BP14" s="4">
        <f t="shared" ca="1" si="5"/>
        <v>9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0.73083423303872352</v>
      </c>
      <c r="BX14" s="4">
        <f t="shared" ca="1" si="7"/>
        <v>8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0.86530705400730701</v>
      </c>
      <c r="CF14" s="4">
        <f t="shared" ca="1" si="9"/>
        <v>12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6"/>
      <c r="B15" s="24" t="str">
        <f ca="1">IF(AND($AW4=0,$AX4=0),"","－")</f>
        <v>－</v>
      </c>
      <c r="C15" s="23" t="str">
        <f ca="1">IF(AND($AW4=0,$AX4=0),"－","")</f>
        <v/>
      </c>
      <c r="D15" s="22">
        <f ca="1">$BC4</f>
        <v>3</v>
      </c>
      <c r="E15" s="22" t="s">
        <v>29</v>
      </c>
      <c r="F15" s="21">
        <f ca="1">$BH4</f>
        <v>4</v>
      </c>
      <c r="G15" s="10"/>
      <c r="H15" s="16"/>
      <c r="I15" s="24" t="str">
        <f ca="1">IF(AND($AW5=0,$AX5=0),"","－")</f>
        <v>－</v>
      </c>
      <c r="J15" s="23" t="str">
        <f ca="1">IF(AND($AW5=0,$AX5=0),"－","")</f>
        <v/>
      </c>
      <c r="K15" s="22">
        <f ca="1">$BC5</f>
        <v>2</v>
      </c>
      <c r="L15" s="22" t="s">
        <v>29</v>
      </c>
      <c r="M15" s="21">
        <f ca="1">$BH5</f>
        <v>9</v>
      </c>
      <c r="N15" s="10"/>
      <c r="O15" s="16"/>
      <c r="P15" s="24" t="str">
        <f ca="1">IF(AND($AW6=0,$AX6=0),"","－")</f>
        <v>－</v>
      </c>
      <c r="Q15" s="23" t="str">
        <f ca="1">IF(AND($AW6=0,$AX6=0),"－","")</f>
        <v/>
      </c>
      <c r="R15" s="22">
        <f ca="1">$BC6</f>
        <v>4</v>
      </c>
      <c r="S15" s="22" t="s">
        <v>29</v>
      </c>
      <c r="T15" s="21">
        <f ca="1">$BH6</f>
        <v>8</v>
      </c>
      <c r="U15" s="10"/>
      <c r="AC15" s="2" t="s">
        <v>17</v>
      </c>
      <c r="AD15" s="3">
        <f ca="1">AD1/10</f>
        <v>98.8</v>
      </c>
      <c r="AE15" s="3">
        <f ca="1">AP15+AQ15+AS15</f>
        <v>98.8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90</v>
      </c>
      <c r="AQ15" s="3">
        <f ca="1">AQ1</f>
        <v>8</v>
      </c>
      <c r="AR15" s="3"/>
      <c r="AS15" s="3">
        <f ca="1">AS1/10</f>
        <v>0.8</v>
      </c>
      <c r="AZ15" s="3"/>
      <c r="BJ15" s="3"/>
      <c r="BO15" s="5">
        <f t="shared" ca="1" si="4"/>
        <v>0.78866939009962189</v>
      </c>
      <c r="BP15" s="4">
        <f t="shared" ca="1" si="5"/>
        <v>5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0.79378555757595515</v>
      </c>
      <c r="BX15" s="4">
        <f t="shared" ca="1" si="7"/>
        <v>6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0.26436045234066607</v>
      </c>
      <c r="CF15" s="4">
        <f t="shared" ca="1" si="9"/>
        <v>61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6"/>
      <c r="B16" s="54"/>
      <c r="C16" s="14">
        <f ca="1">$AP4</f>
        <v>4</v>
      </c>
      <c r="D16" s="53">
        <f ca="1">$AQ4</f>
        <v>5</v>
      </c>
      <c r="E16" s="53" t="str">
        <f>$AR4</f>
        <v>.</v>
      </c>
      <c r="F16" s="52">
        <f ca="1">$AS4</f>
        <v>6</v>
      </c>
      <c r="G16" s="56"/>
      <c r="H16" s="55"/>
      <c r="I16" s="54"/>
      <c r="J16" s="14">
        <f ca="1">$AP5</f>
        <v>1</v>
      </c>
      <c r="K16" s="53">
        <f ca="1">$AQ5</f>
        <v>2</v>
      </c>
      <c r="L16" s="53" t="str">
        <f>$AR5</f>
        <v>.</v>
      </c>
      <c r="M16" s="52">
        <f ca="1">$AS5</f>
        <v>1</v>
      </c>
      <c r="N16" s="56"/>
      <c r="O16" s="55"/>
      <c r="P16" s="54"/>
      <c r="Q16" s="14">
        <f ca="1">$AP6</f>
        <v>7</v>
      </c>
      <c r="R16" s="53">
        <f ca="1">$AQ6</f>
        <v>3</v>
      </c>
      <c r="S16" s="53" t="str">
        <f>$AR6</f>
        <v>.</v>
      </c>
      <c r="T16" s="52">
        <f ca="1">$AS6</f>
        <v>2</v>
      </c>
      <c r="U16" s="10"/>
      <c r="AC16" s="2" t="s">
        <v>30</v>
      </c>
      <c r="AD16" s="3">
        <f t="shared" ref="AD16:AD26" ca="1" si="26">AD2/10</f>
        <v>31.3</v>
      </c>
      <c r="AE16" s="3">
        <f t="shared" ref="AE16:AE26" ca="1" si="27">AP16+AQ16+AS16</f>
        <v>31.3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30</v>
      </c>
      <c r="AQ16" s="3">
        <f t="shared" ref="AQ16:AQ26" ca="1" si="31">AQ2</f>
        <v>1</v>
      </c>
      <c r="AR16" s="3"/>
      <c r="AS16" s="3">
        <f t="shared" ref="AS16:AS26" ca="1" si="32">AS2/10</f>
        <v>0.3</v>
      </c>
      <c r="AZ16" s="3"/>
      <c r="BJ16" s="3"/>
      <c r="BO16" s="5">
        <f t="shared" ca="1" si="4"/>
        <v>0.25740968472981773</v>
      </c>
      <c r="BP16" s="4">
        <f t="shared" ca="1" si="5"/>
        <v>15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0.5963435396315272</v>
      </c>
      <c r="BX16" s="4">
        <f t="shared" ca="1" si="7"/>
        <v>15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4.7524680779511219E-2</v>
      </c>
      <c r="CF16" s="4">
        <f t="shared" ca="1" si="9"/>
        <v>86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42</v>
      </c>
      <c r="AD17" s="3">
        <f t="shared" ca="1" si="26"/>
        <v>66.7</v>
      </c>
      <c r="AE17" s="3">
        <f t="shared" ca="1" si="27"/>
        <v>66.7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60</v>
      </c>
      <c r="AQ17" s="3">
        <f t="shared" ca="1" si="31"/>
        <v>6</v>
      </c>
      <c r="AR17" s="3"/>
      <c r="AS17" s="3">
        <f t="shared" ca="1" si="32"/>
        <v>0.7</v>
      </c>
      <c r="AZ17" s="3"/>
      <c r="BJ17" s="3"/>
      <c r="BO17" s="5">
        <f t="shared" ca="1" si="4"/>
        <v>0.63884555933431253</v>
      </c>
      <c r="BP17" s="4">
        <f t="shared" ca="1" si="5"/>
        <v>7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0.58042072465642724</v>
      </c>
      <c r="BX17" s="4">
        <f t="shared" ca="1" si="7"/>
        <v>18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0.5841606705356881</v>
      </c>
      <c r="CF17" s="4">
        <f t="shared" ca="1" si="9"/>
        <v>35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6"/>
      <c r="B18" s="35" t="s">
        <v>43</v>
      </c>
      <c r="C18" s="38"/>
      <c r="D18" s="37"/>
      <c r="E18" s="34"/>
      <c r="F18" s="34"/>
      <c r="G18" s="33"/>
      <c r="H18" s="36"/>
      <c r="I18" s="35" t="s">
        <v>44</v>
      </c>
      <c r="J18" s="34"/>
      <c r="K18" s="34"/>
      <c r="L18" s="34"/>
      <c r="M18" s="34"/>
      <c r="N18" s="33"/>
      <c r="O18" s="36"/>
      <c r="P18" s="35" t="s">
        <v>45</v>
      </c>
      <c r="Q18" s="34"/>
      <c r="R18" s="34"/>
      <c r="S18" s="34"/>
      <c r="T18" s="34"/>
      <c r="U18" s="33"/>
      <c r="AC18" s="2" t="s">
        <v>46</v>
      </c>
      <c r="AD18" s="3">
        <f t="shared" ca="1" si="26"/>
        <v>45.6</v>
      </c>
      <c r="AE18" s="3">
        <f t="shared" ca="1" si="27"/>
        <v>45.6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40</v>
      </c>
      <c r="AQ18" s="3">
        <f t="shared" ca="1" si="31"/>
        <v>5</v>
      </c>
      <c r="AR18" s="3"/>
      <c r="AS18" s="3">
        <f t="shared" ca="1" si="32"/>
        <v>0.6</v>
      </c>
      <c r="AZ18" s="3"/>
      <c r="BJ18" s="3"/>
      <c r="BO18" s="5">
        <f t="shared" ca="1" si="4"/>
        <v>0.94500950426828723</v>
      </c>
      <c r="BP18" s="4">
        <f t="shared" ca="1" si="5"/>
        <v>1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0.19750577582921625</v>
      </c>
      <c r="BX18" s="4">
        <f t="shared" ca="1" si="7"/>
        <v>35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0.13127261478749386</v>
      </c>
      <c r="CF18" s="4">
        <f t="shared" ca="1" si="9"/>
        <v>78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2"/>
      <c r="B19" s="77" t="str">
        <f ca="1">$Z7/10&amp;$AA7&amp;$AB7/10&amp;$AC7</f>
        <v>55－3.8＝</v>
      </c>
      <c r="C19" s="78"/>
      <c r="D19" s="78"/>
      <c r="E19" s="78"/>
      <c r="F19" s="79"/>
      <c r="G19" s="10"/>
      <c r="H19" s="32"/>
      <c r="I19" s="77" t="str">
        <f ca="1">$Z8/10&amp;$AA8&amp;$AB8/10&amp;$AC8</f>
        <v>27－4.2＝</v>
      </c>
      <c r="J19" s="78"/>
      <c r="K19" s="78"/>
      <c r="L19" s="78"/>
      <c r="M19" s="79"/>
      <c r="N19" s="10"/>
      <c r="O19" s="32"/>
      <c r="P19" s="77" t="str">
        <f ca="1">$Z9/10&amp;$AA9&amp;$AB9/10&amp;$AC9</f>
        <v>88－0.2＝</v>
      </c>
      <c r="Q19" s="78"/>
      <c r="R19" s="78"/>
      <c r="S19" s="78"/>
      <c r="T19" s="79"/>
      <c r="U19" s="10"/>
      <c r="AC19" s="2" t="s">
        <v>47</v>
      </c>
      <c r="AD19" s="3">
        <f t="shared" ca="1" si="26"/>
        <v>12.1</v>
      </c>
      <c r="AE19" s="3">
        <f t="shared" ca="1" si="27"/>
        <v>12.1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10</v>
      </c>
      <c r="AQ19" s="3">
        <f t="shared" ca="1" si="31"/>
        <v>2</v>
      </c>
      <c r="AR19" s="3"/>
      <c r="AS19" s="3">
        <f t="shared" ca="1" si="32"/>
        <v>0.1</v>
      </c>
      <c r="AZ19" s="3"/>
      <c r="BJ19" s="3"/>
      <c r="BO19" s="5"/>
      <c r="BP19" s="4"/>
      <c r="BQ19" s="4"/>
      <c r="BR19" s="3"/>
      <c r="BS19" s="3"/>
      <c r="BT19" s="3"/>
      <c r="BU19" s="3"/>
      <c r="BW19" s="5">
        <f t="shared" ca="1" si="6"/>
        <v>0.49441486142728863</v>
      </c>
      <c r="BX19" s="4">
        <f t="shared" ca="1" si="7"/>
        <v>23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0.2266556946060303</v>
      </c>
      <c r="CF19" s="4">
        <f t="shared" ca="1" si="9"/>
        <v>66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6"/>
        <v>73.2</v>
      </c>
      <c r="AE20" s="3">
        <f t="shared" ca="1" si="27"/>
        <v>73.2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70</v>
      </c>
      <c r="AQ20" s="3">
        <f t="shared" ca="1" si="31"/>
        <v>3</v>
      </c>
      <c r="AR20" s="3"/>
      <c r="AS20" s="3">
        <f t="shared" ca="1" si="32"/>
        <v>0.2</v>
      </c>
      <c r="AZ20" s="3"/>
      <c r="BJ20" s="3"/>
      <c r="BO20" s="5"/>
      <c r="BP20" s="4"/>
      <c r="BQ20" s="4"/>
      <c r="BR20" s="3"/>
      <c r="BS20" s="3"/>
      <c r="BT20" s="3"/>
      <c r="BU20" s="3"/>
      <c r="BW20" s="5">
        <f t="shared" ca="1" si="6"/>
        <v>3.3146015427818476E-3</v>
      </c>
      <c r="BX20" s="4">
        <f t="shared" ca="1" si="7"/>
        <v>45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0.97837745253218866</v>
      </c>
      <c r="CF20" s="4">
        <f t="shared" ca="1" si="9"/>
        <v>1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6"/>
      <c r="B21" s="44"/>
      <c r="C21" s="27">
        <f ca="1">IF($AW7=0,"",$AW7)</f>
        <v>5</v>
      </c>
      <c r="D21" s="26">
        <f ca="1">$BB7</f>
        <v>5</v>
      </c>
      <c r="E21" s="26" t="s">
        <v>58</v>
      </c>
      <c r="F21" s="25">
        <f ca="1">$BG7</f>
        <v>0</v>
      </c>
      <c r="G21" s="10"/>
      <c r="H21" s="16"/>
      <c r="I21" s="44"/>
      <c r="J21" s="27">
        <f ca="1">IF($AW8=0,"",$AW8)</f>
        <v>2</v>
      </c>
      <c r="K21" s="26">
        <f ca="1">$BB8</f>
        <v>7</v>
      </c>
      <c r="L21" s="26" t="s">
        <v>58</v>
      </c>
      <c r="M21" s="25">
        <f ca="1">$BG8</f>
        <v>0</v>
      </c>
      <c r="N21" s="10"/>
      <c r="O21" s="16"/>
      <c r="P21" s="44"/>
      <c r="Q21" s="27">
        <f ca="1">IF($AW9=0,"",$AW9)</f>
        <v>8</v>
      </c>
      <c r="R21" s="26">
        <f ca="1">$BB9</f>
        <v>8</v>
      </c>
      <c r="S21" s="26" t="s">
        <v>15</v>
      </c>
      <c r="T21" s="25">
        <f ca="1">$BG9</f>
        <v>0</v>
      </c>
      <c r="U21" s="10"/>
      <c r="AC21" s="2" t="s">
        <v>49</v>
      </c>
      <c r="AD21" s="3">
        <f t="shared" ca="1" si="26"/>
        <v>51.2</v>
      </c>
      <c r="AE21" s="3">
        <f t="shared" ca="1" si="27"/>
        <v>51.2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50</v>
      </c>
      <c r="AQ21" s="3">
        <f t="shared" ca="1" si="31"/>
        <v>1</v>
      </c>
      <c r="AR21" s="3"/>
      <c r="AS21" s="3">
        <f t="shared" ca="1" si="32"/>
        <v>0.2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6"/>
        <v>0.68177929430393935</v>
      </c>
      <c r="BX21" s="4">
        <f t="shared" ca="1" si="7"/>
        <v>9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0.86357274985523624</v>
      </c>
      <c r="CF21" s="4">
        <f t="shared" ca="1" si="9"/>
        <v>13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6"/>
      <c r="B22" s="24" t="str">
        <f ca="1">IF(AND($AW7=0,$AX7=0),"","－")</f>
        <v>－</v>
      </c>
      <c r="C22" s="23" t="str">
        <f ca="1">IF(AND($AW7=0,$AX7=0),"－","")</f>
        <v/>
      </c>
      <c r="D22" s="22">
        <f ca="1">$BC7</f>
        <v>3</v>
      </c>
      <c r="E22" s="22" t="s">
        <v>29</v>
      </c>
      <c r="F22" s="21">
        <f ca="1">$BH7</f>
        <v>8</v>
      </c>
      <c r="G22" s="10"/>
      <c r="H22" s="16"/>
      <c r="I22" s="24" t="str">
        <f ca="1">IF(AND($AW8=0,$AX8=0),"","－")</f>
        <v>－</v>
      </c>
      <c r="J22" s="23" t="str">
        <f ca="1">IF(AND($AW8=0,$AX8=0),"－","")</f>
        <v/>
      </c>
      <c r="K22" s="22">
        <f ca="1">$BC8</f>
        <v>4</v>
      </c>
      <c r="L22" s="22" t="s">
        <v>29</v>
      </c>
      <c r="M22" s="21">
        <f ca="1">$BH8</f>
        <v>2</v>
      </c>
      <c r="N22" s="10"/>
      <c r="O22" s="16"/>
      <c r="P22" s="24" t="str">
        <f ca="1">IF(AND($AW9=0,$AX9=0),"","－")</f>
        <v>－</v>
      </c>
      <c r="Q22" s="23" t="str">
        <f ca="1">IF(AND($AW9=0,$AX9=0),"－","")</f>
        <v/>
      </c>
      <c r="R22" s="22">
        <f ca="1">$BC9</f>
        <v>0</v>
      </c>
      <c r="S22" s="22" t="s">
        <v>29</v>
      </c>
      <c r="T22" s="21">
        <f ca="1">$BH9</f>
        <v>2</v>
      </c>
      <c r="U22" s="10"/>
      <c r="AC22" s="2" t="s">
        <v>50</v>
      </c>
      <c r="AD22" s="3">
        <f t="shared" ca="1" si="26"/>
        <v>22.8</v>
      </c>
      <c r="AE22" s="3">
        <f t="shared" ca="1" si="27"/>
        <v>22.8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20</v>
      </c>
      <c r="AQ22" s="3">
        <f t="shared" ca="1" si="31"/>
        <v>2</v>
      </c>
      <c r="AR22" s="3"/>
      <c r="AS22" s="3">
        <f t="shared" ca="1" si="32"/>
        <v>0.8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6"/>
        <v>0.59409932416010192</v>
      </c>
      <c r="BX22" s="4">
        <f t="shared" ca="1" si="7"/>
        <v>16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0.48472930329464081</v>
      </c>
      <c r="CF22" s="4">
        <f t="shared" ca="1" si="9"/>
        <v>43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6"/>
      <c r="B23" s="54"/>
      <c r="C23" s="14">
        <f ca="1">$AP7</f>
        <v>5</v>
      </c>
      <c r="D23" s="53">
        <f ca="1">$AQ7</f>
        <v>1</v>
      </c>
      <c r="E23" s="53" t="str">
        <f>$AR7</f>
        <v>.</v>
      </c>
      <c r="F23" s="52">
        <f ca="1">$AS7</f>
        <v>2</v>
      </c>
      <c r="G23" s="56"/>
      <c r="H23" s="55"/>
      <c r="I23" s="54"/>
      <c r="J23" s="14">
        <f ca="1">$AP8</f>
        <v>2</v>
      </c>
      <c r="K23" s="53">
        <f ca="1">$AQ8</f>
        <v>2</v>
      </c>
      <c r="L23" s="53" t="str">
        <f>$AR8</f>
        <v>.</v>
      </c>
      <c r="M23" s="52">
        <f ca="1">$AS8</f>
        <v>8</v>
      </c>
      <c r="N23" s="56"/>
      <c r="O23" s="55"/>
      <c r="P23" s="54"/>
      <c r="Q23" s="14">
        <f ca="1">$AP9</f>
        <v>8</v>
      </c>
      <c r="R23" s="53">
        <f ca="1">$AQ9</f>
        <v>7</v>
      </c>
      <c r="S23" s="53" t="str">
        <f>$AR9</f>
        <v>.</v>
      </c>
      <c r="T23" s="52">
        <f ca="1">$AS9</f>
        <v>8</v>
      </c>
      <c r="U23" s="10"/>
      <c r="AC23" s="2" t="s">
        <v>35</v>
      </c>
      <c r="AD23" s="3">
        <f t="shared" ca="1" si="26"/>
        <v>87.8</v>
      </c>
      <c r="AE23" s="3">
        <f t="shared" ca="1" si="27"/>
        <v>87.8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80</v>
      </c>
      <c r="AQ23" s="3">
        <f t="shared" ca="1" si="31"/>
        <v>7</v>
      </c>
      <c r="AR23" s="3"/>
      <c r="AS23" s="3">
        <f t="shared" ca="1" si="32"/>
        <v>0.8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6"/>
        <v>0.24758675131802665</v>
      </c>
      <c r="BX23" s="4">
        <f t="shared" ca="1" si="7"/>
        <v>34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0.85785264282062346</v>
      </c>
      <c r="CF23" s="4">
        <f t="shared" ca="1" si="9"/>
        <v>14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36</v>
      </c>
      <c r="AD24" s="3">
        <f t="shared" ca="1" si="26"/>
        <v>84.4</v>
      </c>
      <c r="AE24" s="3">
        <f t="shared" ca="1" si="27"/>
        <v>84.4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80</v>
      </c>
      <c r="AQ24" s="3">
        <f t="shared" ca="1" si="31"/>
        <v>4</v>
      </c>
      <c r="AR24" s="3"/>
      <c r="AS24" s="3">
        <f t="shared" ca="1" si="32"/>
        <v>0.4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6"/>
        <v>0.91656252096730906</v>
      </c>
      <c r="BX24" s="4">
        <f t="shared" ca="1" si="7"/>
        <v>3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9.5325285328511034E-2</v>
      </c>
      <c r="CF24" s="4">
        <f t="shared" ca="1" si="9"/>
        <v>82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6"/>
      <c r="B25" s="35" t="s">
        <v>51</v>
      </c>
      <c r="C25" s="38"/>
      <c r="D25" s="37"/>
      <c r="E25" s="34"/>
      <c r="F25" s="34"/>
      <c r="G25" s="33"/>
      <c r="H25" s="36"/>
      <c r="I25" s="35" t="s">
        <v>52</v>
      </c>
      <c r="J25" s="34"/>
      <c r="K25" s="34"/>
      <c r="L25" s="34"/>
      <c r="M25" s="34"/>
      <c r="N25" s="33"/>
      <c r="O25" s="36"/>
      <c r="P25" s="35" t="s">
        <v>41</v>
      </c>
      <c r="Q25" s="34"/>
      <c r="R25" s="34"/>
      <c r="S25" s="34"/>
      <c r="T25" s="34"/>
      <c r="U25" s="33"/>
      <c r="AC25" s="2" t="s">
        <v>52</v>
      </c>
      <c r="AD25" s="3">
        <f t="shared" ca="1" si="26"/>
        <v>41.3</v>
      </c>
      <c r="AE25" s="3">
        <f t="shared" ca="1" si="27"/>
        <v>41.3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40</v>
      </c>
      <c r="AQ25" s="3">
        <f t="shared" ca="1" si="31"/>
        <v>1</v>
      </c>
      <c r="AR25" s="3"/>
      <c r="AS25" s="3">
        <f t="shared" ca="1" si="32"/>
        <v>0.3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6"/>
        <v>0.74163074624003089</v>
      </c>
      <c r="BX25" s="4">
        <f t="shared" ca="1" si="7"/>
        <v>7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0.89447595349410525</v>
      </c>
      <c r="CF25" s="4">
        <f t="shared" ca="1" si="9"/>
        <v>9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2"/>
      <c r="B26" s="77" t="str">
        <f ca="1">$Z10/10&amp;$AA10&amp;$AB10/10&amp;$AC10</f>
        <v>89－4.6＝</v>
      </c>
      <c r="C26" s="78"/>
      <c r="D26" s="78"/>
      <c r="E26" s="78"/>
      <c r="F26" s="79"/>
      <c r="G26" s="10"/>
      <c r="H26" s="32"/>
      <c r="I26" s="77" t="str">
        <f ca="1">$Z11/10&amp;$AA11&amp;$AB11/10&amp;$AC11</f>
        <v>43－1.7＝</v>
      </c>
      <c r="J26" s="78"/>
      <c r="K26" s="78"/>
      <c r="L26" s="78"/>
      <c r="M26" s="79"/>
      <c r="N26" s="10"/>
      <c r="O26" s="32"/>
      <c r="P26" s="77" t="str">
        <f ca="1">$Z12/10&amp;$AA12&amp;$AB12/10&amp;$AC12</f>
        <v>25－1.9＝</v>
      </c>
      <c r="Q26" s="78"/>
      <c r="R26" s="78"/>
      <c r="S26" s="78"/>
      <c r="T26" s="79"/>
      <c r="U26" s="10"/>
      <c r="AC26" s="2" t="s">
        <v>41</v>
      </c>
      <c r="AD26" s="3">
        <f t="shared" ca="1" si="26"/>
        <v>23.1</v>
      </c>
      <c r="AE26" s="3">
        <f t="shared" ca="1" si="27"/>
        <v>23.1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20</v>
      </c>
      <c r="AQ26" s="3">
        <f t="shared" ca="1" si="31"/>
        <v>3</v>
      </c>
      <c r="AR26" s="3"/>
      <c r="AS26" s="3">
        <f t="shared" ca="1" si="32"/>
        <v>0.1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6"/>
        <v>0.14329428965125524</v>
      </c>
      <c r="BX26" s="4">
        <f t="shared" ca="1" si="7"/>
        <v>39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0.38963854872429293</v>
      </c>
      <c r="CF26" s="4">
        <f t="shared" ca="1" si="9"/>
        <v>49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6"/>
        <v>1.6712385557527853E-2</v>
      </c>
      <c r="BX27" s="4">
        <f t="shared" ca="1" si="7"/>
        <v>43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0.17327784908793742</v>
      </c>
      <c r="CF27" s="4">
        <f t="shared" ca="1" si="9"/>
        <v>74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6"/>
      <c r="B28" s="44"/>
      <c r="C28" s="27">
        <f ca="1">IF($AW10=0,"",$AW10)</f>
        <v>8</v>
      </c>
      <c r="D28" s="26">
        <f ca="1">$BB10</f>
        <v>9</v>
      </c>
      <c r="E28" s="26" t="s">
        <v>15</v>
      </c>
      <c r="F28" s="25">
        <f ca="1">$BG10</f>
        <v>0</v>
      </c>
      <c r="G28" s="10"/>
      <c r="H28" s="16"/>
      <c r="I28" s="44"/>
      <c r="J28" s="27">
        <f ca="1">IF($AW11=0,"",$AW11)</f>
        <v>4</v>
      </c>
      <c r="K28" s="26">
        <f ca="1">$BB11</f>
        <v>3</v>
      </c>
      <c r="L28" s="26" t="s">
        <v>15</v>
      </c>
      <c r="M28" s="25">
        <f ca="1">$BG11</f>
        <v>0</v>
      </c>
      <c r="N28" s="10"/>
      <c r="O28" s="16"/>
      <c r="P28" s="44"/>
      <c r="Q28" s="27">
        <f ca="1">IF($AW12=0,"",$AW12)</f>
        <v>2</v>
      </c>
      <c r="R28" s="26">
        <f ca="1">$BB12</f>
        <v>5</v>
      </c>
      <c r="S28" s="26" t="s">
        <v>15</v>
      </c>
      <c r="T28" s="25">
        <f ca="1">$BG12</f>
        <v>0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6"/>
        <v>0.16618577297350745</v>
      </c>
      <c r="BX28" s="4">
        <f t="shared" ca="1" si="7"/>
        <v>36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0.6008190415434983</v>
      </c>
      <c r="CF28" s="4">
        <f t="shared" ca="1" si="9"/>
        <v>33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6"/>
      <c r="B29" s="24" t="str">
        <f ca="1">IF(AND($AW10=0,$AX10=0),"","－")</f>
        <v>－</v>
      </c>
      <c r="C29" s="23" t="str">
        <f ca="1">IF(AND($AW10=0,$AX10=0),"－","")</f>
        <v/>
      </c>
      <c r="D29" s="22">
        <f ca="1">$BC10</f>
        <v>4</v>
      </c>
      <c r="E29" s="22" t="s">
        <v>29</v>
      </c>
      <c r="F29" s="21">
        <f ca="1">$BH10</f>
        <v>6</v>
      </c>
      <c r="G29" s="10"/>
      <c r="H29" s="16"/>
      <c r="I29" s="24" t="str">
        <f ca="1">IF(AND($AW11=0,$AX11=0),"","－")</f>
        <v>－</v>
      </c>
      <c r="J29" s="23" t="str">
        <f ca="1">IF(AND($AW11=0,$AX11=0),"－","")</f>
        <v/>
      </c>
      <c r="K29" s="22">
        <f ca="1">$BC11</f>
        <v>1</v>
      </c>
      <c r="L29" s="22" t="s">
        <v>29</v>
      </c>
      <c r="M29" s="21">
        <f ca="1">$BH11</f>
        <v>7</v>
      </c>
      <c r="N29" s="10"/>
      <c r="O29" s="16"/>
      <c r="P29" s="24" t="str">
        <f ca="1">IF(AND($AW12=0,$AX12=0),"","－")</f>
        <v>－</v>
      </c>
      <c r="Q29" s="23" t="str">
        <f ca="1">IF(AND($AW12=0,$AX12=0),"－","")</f>
        <v/>
      </c>
      <c r="R29" s="22">
        <f ca="1">$BC12</f>
        <v>1</v>
      </c>
      <c r="S29" s="22" t="s">
        <v>29</v>
      </c>
      <c r="T29" s="21">
        <f ca="1">$BH12</f>
        <v>9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6"/>
        <v>8.9988734430472839E-2</v>
      </c>
      <c r="BX29" s="4">
        <f t="shared" ca="1" si="7"/>
        <v>42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0.16399841582020536</v>
      </c>
      <c r="CF29" s="4">
        <f t="shared" ca="1" si="9"/>
        <v>75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6"/>
      <c r="B30" s="54"/>
      <c r="C30" s="14">
        <f ca="1">$AP10</f>
        <v>8</v>
      </c>
      <c r="D30" s="53">
        <f ca="1">$AQ10</f>
        <v>4</v>
      </c>
      <c r="E30" s="53" t="str">
        <f>$AR10</f>
        <v>.</v>
      </c>
      <c r="F30" s="52">
        <f ca="1">$AS10</f>
        <v>4</v>
      </c>
      <c r="G30" s="56"/>
      <c r="H30" s="55"/>
      <c r="I30" s="54"/>
      <c r="J30" s="14">
        <f ca="1">$AP11</f>
        <v>4</v>
      </c>
      <c r="K30" s="53">
        <f ca="1">$AQ11</f>
        <v>1</v>
      </c>
      <c r="L30" s="53" t="str">
        <f>$AR11</f>
        <v>.</v>
      </c>
      <c r="M30" s="52">
        <f ca="1">$AS11</f>
        <v>3</v>
      </c>
      <c r="N30" s="56"/>
      <c r="O30" s="55"/>
      <c r="P30" s="54"/>
      <c r="Q30" s="14">
        <f ca="1">$AP12</f>
        <v>2</v>
      </c>
      <c r="R30" s="53">
        <f ca="1">$AQ12</f>
        <v>3</v>
      </c>
      <c r="S30" s="53" t="str">
        <f>$AR12</f>
        <v>.</v>
      </c>
      <c r="T30" s="52">
        <f ca="1">$AS12</f>
        <v>1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6"/>
        <v>0.92306956995298906</v>
      </c>
      <c r="BX30" s="4">
        <f t="shared" ca="1" si="7"/>
        <v>2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0.73581050602340081</v>
      </c>
      <c r="CF30" s="4">
        <f t="shared" ca="1" si="9"/>
        <v>27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6"/>
        <v>0.56350728833261221</v>
      </c>
      <c r="BX31" s="4">
        <f t="shared" ca="1" si="7"/>
        <v>19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0.51563342581844662</v>
      </c>
      <c r="CF31" s="4">
        <f t="shared" ca="1" si="9"/>
        <v>40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80" t="str">
        <f>A1</f>
        <v>小数 ひき算 小数第一位 (11)-(1.1)(0.1) ミックス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1">
        <f>T1</f>
        <v>1</v>
      </c>
      <c r="U32" s="81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2"/>
      <c r="BW32" s="5">
        <f t="shared" ca="1" si="6"/>
        <v>0.64505307836880588</v>
      </c>
      <c r="BX32" s="4">
        <f t="shared" ca="1" si="7"/>
        <v>12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5.9892336546220726E-2</v>
      </c>
      <c r="CF32" s="4">
        <f t="shared" ca="1" si="9"/>
        <v>85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70" t="str">
        <f>B2</f>
        <v>　　月　　日</v>
      </c>
      <c r="C33" s="71"/>
      <c r="D33" s="71"/>
      <c r="E33" s="71"/>
      <c r="F33" s="72"/>
      <c r="G33" s="70" t="str">
        <f>G2</f>
        <v>名前</v>
      </c>
      <c r="H33" s="71"/>
      <c r="I33" s="73"/>
      <c r="J33" s="74"/>
      <c r="K33" s="75"/>
      <c r="L33" s="75"/>
      <c r="M33" s="75"/>
      <c r="N33" s="75"/>
      <c r="O33" s="75"/>
      <c r="P33" s="75"/>
      <c r="Q33" s="75"/>
      <c r="R33" s="75"/>
      <c r="S33" s="76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2"/>
      <c r="BW33" s="5">
        <f t="shared" ca="1" si="6"/>
        <v>0.67522718397265769</v>
      </c>
      <c r="BX33" s="4">
        <f t="shared" ca="1" si="7"/>
        <v>10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0.36324026644347951</v>
      </c>
      <c r="CF33" s="4">
        <f t="shared" ca="1" si="9"/>
        <v>52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1"/>
      <c r="C34" s="51"/>
      <c r="D34" s="51"/>
      <c r="E34" s="51"/>
      <c r="F34" s="51"/>
      <c r="G34" s="51"/>
      <c r="H34" s="51"/>
      <c r="I34" s="51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2"/>
      <c r="BW34" s="5">
        <f t="shared" ca="1" si="6"/>
        <v>0.47024002573795687</v>
      </c>
      <c r="BX34" s="4">
        <f t="shared" ca="1" si="7"/>
        <v>24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0.5147845026187392</v>
      </c>
      <c r="CF34" s="4">
        <f t="shared" ca="1" si="9"/>
        <v>41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50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2"/>
      <c r="BW35" s="5">
        <f t="shared" ca="1" si="6"/>
        <v>0.46324872225092584</v>
      </c>
      <c r="BX35" s="4">
        <f t="shared" ca="1" si="7"/>
        <v>25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0.27930459175312594</v>
      </c>
      <c r="CF35" s="4">
        <f t="shared" ca="1" si="9"/>
        <v>60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9"/>
      <c r="B36" s="68" t="str">
        <f ca="1">$Z1/10&amp;$AA1&amp;$AB1/10&amp;$AC1</f>
        <v>99－0.2＝</v>
      </c>
      <c r="C36" s="69"/>
      <c r="D36" s="69"/>
      <c r="E36" s="66">
        <f ca="1">$AD1/10</f>
        <v>98.8</v>
      </c>
      <c r="F36" s="67"/>
      <c r="G36" s="48"/>
      <c r="H36" s="47">
        <f>H4</f>
        <v>0</v>
      </c>
      <c r="I36" s="68" t="str">
        <f ca="1">$Z2/10&amp;$AA2&amp;$AB2/10&amp;$AC2</f>
        <v>36－4.7＝</v>
      </c>
      <c r="J36" s="69"/>
      <c r="K36" s="69"/>
      <c r="L36" s="66">
        <f ca="1">$AD2/10</f>
        <v>31.3</v>
      </c>
      <c r="M36" s="67"/>
      <c r="N36" s="10"/>
      <c r="O36" s="32">
        <f>O4</f>
        <v>0</v>
      </c>
      <c r="P36" s="68" t="str">
        <f ca="1">$Z3/10&amp;$AA3&amp;$AB3/10&amp;$AC3</f>
        <v>68－1.3＝</v>
      </c>
      <c r="Q36" s="69"/>
      <c r="R36" s="69"/>
      <c r="S36" s="66">
        <f ca="1">$AD3/10</f>
        <v>66.7</v>
      </c>
      <c r="T36" s="67"/>
      <c r="U36" s="10"/>
      <c r="Z36" s="3" t="s">
        <v>53</v>
      </c>
      <c r="AA36" s="3" t="str">
        <f t="shared" ref="AA36:AA47" ca="1" si="33">IF($AB36=0,"OK","NO")</f>
        <v>NO</v>
      </c>
      <c r="AB36" s="41">
        <f t="shared" ref="AB36:AB47" ca="1" si="34">AS1</f>
        <v>8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2"/>
      <c r="BW36" s="5">
        <f t="shared" ca="1" si="6"/>
        <v>5.6867287566654268E-3</v>
      </c>
      <c r="BX36" s="4">
        <f t="shared" ca="1" si="7"/>
        <v>44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0.80743973159218829</v>
      </c>
      <c r="CF36" s="4">
        <f t="shared" ca="1" si="9"/>
        <v>21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6"/>
      <c r="B37" s="46"/>
      <c r="C37" s="46"/>
      <c r="D37" s="46"/>
      <c r="E37" s="46"/>
      <c r="F37" s="46"/>
      <c r="G37" s="45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1">
        <f t="shared" ca="1" si="34"/>
        <v>3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2"/>
      <c r="BW37" s="5">
        <f t="shared" ca="1" si="6"/>
        <v>0.43330661293564432</v>
      </c>
      <c r="BX37" s="4">
        <f t="shared" ref="BX37:BX45" ca="1" si="35">RANK(BW37,$BW$1:$BW$55,)</f>
        <v>28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0.18901336493312748</v>
      </c>
      <c r="CF37" s="4">
        <f t="shared" ca="1" si="9"/>
        <v>71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6"/>
      <c r="B38" s="44"/>
      <c r="C38" s="27">
        <f t="shared" ref="C38:T38" ca="1" si="36">C7</f>
        <v>9</v>
      </c>
      <c r="D38" s="26">
        <f t="shared" ca="1" si="36"/>
        <v>9</v>
      </c>
      <c r="E38" s="26" t="str">
        <f t="shared" si="36"/>
        <v>.</v>
      </c>
      <c r="F38" s="25">
        <f t="shared" ca="1" si="36"/>
        <v>0</v>
      </c>
      <c r="G38" s="10"/>
      <c r="H38" s="19"/>
      <c r="I38" s="28"/>
      <c r="J38" s="27">
        <f t="shared" ca="1" si="36"/>
        <v>3</v>
      </c>
      <c r="K38" s="26">
        <f t="shared" ca="1" si="36"/>
        <v>6</v>
      </c>
      <c r="L38" s="26" t="str">
        <f t="shared" si="36"/>
        <v>.</v>
      </c>
      <c r="M38" s="25">
        <f t="shared" ca="1" si="36"/>
        <v>0</v>
      </c>
      <c r="N38" s="10"/>
      <c r="O38" s="16"/>
      <c r="P38" s="28"/>
      <c r="Q38" s="27">
        <f t="shared" ca="1" si="36"/>
        <v>6</v>
      </c>
      <c r="R38" s="26">
        <f t="shared" ca="1" si="36"/>
        <v>8</v>
      </c>
      <c r="S38" s="26" t="str">
        <f t="shared" si="36"/>
        <v>.</v>
      </c>
      <c r="T38" s="25">
        <f t="shared" ca="1" si="36"/>
        <v>0</v>
      </c>
      <c r="U38" s="10"/>
      <c r="Z38" s="3" t="s">
        <v>9</v>
      </c>
      <c r="AA38" s="3" t="str">
        <f t="shared" ca="1" si="33"/>
        <v>NO</v>
      </c>
      <c r="AB38" s="41">
        <f t="shared" ca="1" si="34"/>
        <v>7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2"/>
      <c r="BW38" s="5">
        <f t="shared" ca="1" si="6"/>
        <v>0.14511616005127015</v>
      </c>
      <c r="BX38" s="4">
        <f t="shared" ca="1" si="35"/>
        <v>38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0.34722790493389655</v>
      </c>
      <c r="CF38" s="4">
        <f t="shared" ca="1" si="9"/>
        <v>53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6"/>
      <c r="B39" s="24" t="str">
        <f t="shared" ref="B39:T40" ca="1" si="37">B8</f>
        <v>－</v>
      </c>
      <c r="C39" s="23" t="str">
        <f t="shared" ca="1" si="37"/>
        <v/>
      </c>
      <c r="D39" s="22">
        <f t="shared" ca="1" si="37"/>
        <v>0</v>
      </c>
      <c r="E39" s="22" t="str">
        <f t="shared" si="37"/>
        <v>.</v>
      </c>
      <c r="F39" s="21">
        <f t="shared" ca="1" si="37"/>
        <v>2</v>
      </c>
      <c r="G39" s="10"/>
      <c r="H39" s="19"/>
      <c r="I39" s="24" t="str">
        <f t="shared" ca="1" si="37"/>
        <v>－</v>
      </c>
      <c r="J39" s="23" t="str">
        <f t="shared" ca="1" si="37"/>
        <v/>
      </c>
      <c r="K39" s="22">
        <f t="shared" ca="1" si="37"/>
        <v>4</v>
      </c>
      <c r="L39" s="22" t="str">
        <f t="shared" si="37"/>
        <v>.</v>
      </c>
      <c r="M39" s="21">
        <f t="shared" ca="1" si="37"/>
        <v>7</v>
      </c>
      <c r="N39" s="10"/>
      <c r="O39" s="16"/>
      <c r="P39" s="24" t="str">
        <f t="shared" ca="1" si="37"/>
        <v>－</v>
      </c>
      <c r="Q39" s="23" t="str">
        <f t="shared" ca="1" si="37"/>
        <v/>
      </c>
      <c r="R39" s="22">
        <f t="shared" ca="1" si="37"/>
        <v>1</v>
      </c>
      <c r="S39" s="22" t="str">
        <f t="shared" si="37"/>
        <v>.</v>
      </c>
      <c r="T39" s="21">
        <f ca="1">T8</f>
        <v>3</v>
      </c>
      <c r="U39" s="10"/>
      <c r="X39" s="1" t="s">
        <v>54</v>
      </c>
      <c r="Z39" s="3" t="s">
        <v>8</v>
      </c>
      <c r="AA39" s="3" t="str">
        <f t="shared" ca="1" si="33"/>
        <v>NO</v>
      </c>
      <c r="AB39" s="41">
        <f t="shared" ca="1" si="34"/>
        <v>6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2"/>
      <c r="BW39" s="5">
        <f t="shared" ca="1" si="6"/>
        <v>0.38739959320927797</v>
      </c>
      <c r="BX39" s="4">
        <f t="shared" ca="1" si="35"/>
        <v>31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0.12837807546649249</v>
      </c>
      <c r="CF39" s="4">
        <f t="shared" ca="1" si="9"/>
        <v>80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6"/>
      <c r="B40" s="15"/>
      <c r="C40" s="12">
        <f ca="1">C9</f>
        <v>9</v>
      </c>
      <c r="D40" s="20">
        <f t="shared" ca="1" si="37"/>
        <v>8</v>
      </c>
      <c r="E40" s="20" t="str">
        <f t="shared" si="37"/>
        <v>.</v>
      </c>
      <c r="F40" s="17">
        <f t="shared" ca="1" si="37"/>
        <v>8</v>
      </c>
      <c r="G40" s="10"/>
      <c r="H40" s="19"/>
      <c r="I40" s="15"/>
      <c r="J40" s="12">
        <f t="shared" ca="1" si="37"/>
        <v>3</v>
      </c>
      <c r="K40" s="13">
        <f t="shared" ca="1" si="37"/>
        <v>1</v>
      </c>
      <c r="L40" s="18" t="str">
        <f t="shared" si="37"/>
        <v>.</v>
      </c>
      <c r="M40" s="17">
        <f t="shared" ca="1" si="37"/>
        <v>3</v>
      </c>
      <c r="N40" s="10"/>
      <c r="O40" s="16"/>
      <c r="P40" s="15"/>
      <c r="Q40" s="12">
        <f t="shared" ca="1" si="37"/>
        <v>6</v>
      </c>
      <c r="R40" s="13">
        <f t="shared" ca="1" si="37"/>
        <v>6</v>
      </c>
      <c r="S40" s="12" t="str">
        <f t="shared" si="37"/>
        <v>.</v>
      </c>
      <c r="T40" s="11">
        <f t="shared" ca="1" si="37"/>
        <v>7</v>
      </c>
      <c r="U40" s="10"/>
      <c r="W40" s="43"/>
      <c r="X40" s="1" t="s">
        <v>55</v>
      </c>
      <c r="Z40" s="3" t="s">
        <v>7</v>
      </c>
      <c r="AA40" s="3" t="str">
        <f t="shared" ca="1" si="33"/>
        <v>NO</v>
      </c>
      <c r="AB40" s="41">
        <f t="shared" ca="1" si="34"/>
        <v>1</v>
      </c>
      <c r="AC40" s="3"/>
      <c r="AD40" s="43"/>
      <c r="AZ40" s="3"/>
      <c r="BJ40" s="3"/>
      <c r="BO40" s="5"/>
      <c r="BP40" s="4"/>
      <c r="BQ40" s="4"/>
      <c r="BR40" s="3"/>
      <c r="BS40" s="3"/>
      <c r="BT40" s="3"/>
      <c r="BU40" s="3"/>
      <c r="BV40" s="42"/>
      <c r="BW40" s="5">
        <f t="shared" ca="1" si="6"/>
        <v>0.3138495425050849</v>
      </c>
      <c r="BX40" s="4">
        <f t="shared" ca="1" si="35"/>
        <v>32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0.83747955784127248</v>
      </c>
      <c r="CF40" s="4">
        <f t="shared" ca="1" si="9"/>
        <v>19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1">
        <f t="shared" ca="1" si="34"/>
        <v>2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2"/>
      <c r="BW41" s="5">
        <f t="shared" ca="1" si="6"/>
        <v>0.53196153965420112</v>
      </c>
      <c r="BX41" s="4">
        <f t="shared" ca="1" si="35"/>
        <v>21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0.59394090730117177</v>
      </c>
      <c r="CF41" s="4">
        <f t="shared" ca="1" si="9"/>
        <v>34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NO</v>
      </c>
      <c r="AB42" s="41">
        <f t="shared" ca="1" si="34"/>
        <v>2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2"/>
      <c r="BW42" s="5">
        <f t="shared" ca="1" si="6"/>
        <v>0.88110946287981151</v>
      </c>
      <c r="BX42" s="4">
        <f t="shared" ca="1" si="35"/>
        <v>4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0.39401714871392335</v>
      </c>
      <c r="CF42" s="4">
        <f t="shared" ca="1" si="9"/>
        <v>48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2">
        <f>A12</f>
        <v>0</v>
      </c>
      <c r="B43" s="68" t="str">
        <f ca="1">$Z4/10&amp;$AA4&amp;$AB4/10&amp;$AC4</f>
        <v>49－3.4＝</v>
      </c>
      <c r="C43" s="69"/>
      <c r="D43" s="69"/>
      <c r="E43" s="66">
        <f ca="1">$AD4/10</f>
        <v>45.6</v>
      </c>
      <c r="F43" s="67"/>
      <c r="G43" s="10"/>
      <c r="H43" s="32">
        <f>H12</f>
        <v>0</v>
      </c>
      <c r="I43" s="68" t="str">
        <f ca="1">$Z5/10&amp;$AA5&amp;$AB5/10&amp;$AC5</f>
        <v>15－2.9＝</v>
      </c>
      <c r="J43" s="69"/>
      <c r="K43" s="69"/>
      <c r="L43" s="66">
        <f ca="1">$AD5/10</f>
        <v>12.1</v>
      </c>
      <c r="M43" s="67"/>
      <c r="N43" s="10"/>
      <c r="O43" s="32">
        <f>O12</f>
        <v>0</v>
      </c>
      <c r="P43" s="68" t="str">
        <f ca="1">$Z6/10&amp;$AA6&amp;$AB6/10&amp;$AC6</f>
        <v>78－4.8＝</v>
      </c>
      <c r="Q43" s="69"/>
      <c r="R43" s="69"/>
      <c r="S43" s="66">
        <f ca="1">$AD6/10</f>
        <v>73.2</v>
      </c>
      <c r="T43" s="67"/>
      <c r="U43" s="10"/>
      <c r="Z43" s="3" t="s">
        <v>4</v>
      </c>
      <c r="AA43" s="3" t="str">
        <f t="shared" ca="1" si="33"/>
        <v>NO</v>
      </c>
      <c r="AB43" s="41">
        <f t="shared" ca="1" si="34"/>
        <v>8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2"/>
      <c r="BW43" s="5">
        <f t="shared" ca="1" si="6"/>
        <v>0.50959117963003975</v>
      </c>
      <c r="BX43" s="4">
        <f t="shared" ca="1" si="35"/>
        <v>22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0.7171271593642109</v>
      </c>
      <c r="CF43" s="4">
        <f t="shared" ca="1" si="9"/>
        <v>28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1">
        <f t="shared" ca="1" si="34"/>
        <v>8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0.59380123974260701</v>
      </c>
      <c r="BX44" s="4">
        <f t="shared" ca="1" si="35"/>
        <v>17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0.51366213690150575</v>
      </c>
      <c r="CF44" s="4">
        <f t="shared" ca="1" si="9"/>
        <v>42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6"/>
      <c r="B45" s="28"/>
      <c r="C45" s="27">
        <f t="shared" ref="C45:T45" ca="1" si="38">C14</f>
        <v>4</v>
      </c>
      <c r="D45" s="26">
        <f t="shared" ca="1" si="38"/>
        <v>9</v>
      </c>
      <c r="E45" s="26" t="str">
        <f t="shared" si="38"/>
        <v>.</v>
      </c>
      <c r="F45" s="25">
        <f t="shared" ca="1" si="38"/>
        <v>0</v>
      </c>
      <c r="G45" s="10"/>
      <c r="H45" s="16"/>
      <c r="I45" s="28"/>
      <c r="J45" s="27">
        <f t="shared" ca="1" si="38"/>
        <v>1</v>
      </c>
      <c r="K45" s="26">
        <f t="shared" ca="1" si="38"/>
        <v>5</v>
      </c>
      <c r="L45" s="26" t="str">
        <f t="shared" si="38"/>
        <v>.</v>
      </c>
      <c r="M45" s="25">
        <f t="shared" ca="1" si="38"/>
        <v>0</v>
      </c>
      <c r="N45" s="10"/>
      <c r="O45" s="16"/>
      <c r="P45" s="28"/>
      <c r="Q45" s="27">
        <f t="shared" ca="1" si="38"/>
        <v>7</v>
      </c>
      <c r="R45" s="26">
        <f t="shared" ca="1" si="38"/>
        <v>8</v>
      </c>
      <c r="S45" s="26" t="str">
        <f t="shared" si="38"/>
        <v>.</v>
      </c>
      <c r="T45" s="25">
        <f t="shared" ca="1" si="38"/>
        <v>0</v>
      </c>
      <c r="U45" s="10"/>
      <c r="Z45" s="3" t="s">
        <v>2</v>
      </c>
      <c r="AA45" s="3" t="str">
        <f t="shared" ca="1" si="33"/>
        <v>NO</v>
      </c>
      <c r="AB45" s="41">
        <f t="shared" ca="1" si="34"/>
        <v>4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0.44650859628756989</v>
      </c>
      <c r="BX45" s="4">
        <f t="shared" ca="1" si="35"/>
        <v>27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0.9643665458520686</v>
      </c>
      <c r="CF45" s="4">
        <f t="shared" ca="1" si="9"/>
        <v>3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6"/>
      <c r="B46" s="24" t="str">
        <f t="shared" ref="B46:T47" ca="1" si="39">B15</f>
        <v>－</v>
      </c>
      <c r="C46" s="23" t="str">
        <f t="shared" ca="1" si="39"/>
        <v/>
      </c>
      <c r="D46" s="22">
        <f t="shared" ca="1" si="39"/>
        <v>3</v>
      </c>
      <c r="E46" s="22" t="str">
        <f t="shared" si="39"/>
        <v>.</v>
      </c>
      <c r="F46" s="21">
        <f t="shared" ca="1" si="39"/>
        <v>4</v>
      </c>
      <c r="G46" s="10"/>
      <c r="H46" s="16"/>
      <c r="I46" s="24" t="str">
        <f t="shared" ca="1" si="39"/>
        <v>－</v>
      </c>
      <c r="J46" s="23" t="str">
        <f t="shared" ca="1" si="39"/>
        <v/>
      </c>
      <c r="K46" s="22">
        <f t="shared" ca="1" si="39"/>
        <v>2</v>
      </c>
      <c r="L46" s="22" t="str">
        <f t="shared" si="39"/>
        <v>.</v>
      </c>
      <c r="M46" s="21">
        <f t="shared" ca="1" si="39"/>
        <v>9</v>
      </c>
      <c r="N46" s="10"/>
      <c r="O46" s="16"/>
      <c r="P46" s="24" t="str">
        <f t="shared" ca="1" si="39"/>
        <v>－</v>
      </c>
      <c r="Q46" s="23" t="str">
        <f t="shared" ca="1" si="39"/>
        <v/>
      </c>
      <c r="R46" s="22">
        <f t="shared" ca="1" si="39"/>
        <v>4</v>
      </c>
      <c r="S46" s="22" t="str">
        <f t="shared" si="39"/>
        <v>.</v>
      </c>
      <c r="T46" s="21">
        <f t="shared" ca="1" si="39"/>
        <v>8</v>
      </c>
      <c r="U46" s="10"/>
      <c r="Z46" s="1" t="s">
        <v>1</v>
      </c>
      <c r="AA46" s="3" t="str">
        <f t="shared" ca="1" si="33"/>
        <v>NO</v>
      </c>
      <c r="AB46" s="41">
        <f t="shared" ca="1" si="34"/>
        <v>3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0.17978843998854976</v>
      </c>
      <c r="CF46" s="4">
        <f t="shared" ca="1" si="9"/>
        <v>73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6"/>
      <c r="B47" s="15"/>
      <c r="C47" s="12">
        <f t="shared" ca="1" si="39"/>
        <v>4</v>
      </c>
      <c r="D47" s="20">
        <f t="shared" ca="1" si="39"/>
        <v>5</v>
      </c>
      <c r="E47" s="20" t="str">
        <f t="shared" si="39"/>
        <v>.</v>
      </c>
      <c r="F47" s="17">
        <f t="shared" ca="1" si="39"/>
        <v>6</v>
      </c>
      <c r="G47" s="10"/>
      <c r="H47" s="19"/>
      <c r="I47" s="15"/>
      <c r="J47" s="12">
        <f t="shared" ca="1" si="39"/>
        <v>1</v>
      </c>
      <c r="K47" s="13">
        <f t="shared" ca="1" si="39"/>
        <v>2</v>
      </c>
      <c r="L47" s="12" t="str">
        <f t="shared" si="39"/>
        <v>.</v>
      </c>
      <c r="M47" s="11">
        <f t="shared" ca="1" si="39"/>
        <v>1</v>
      </c>
      <c r="N47" s="10"/>
      <c r="O47" s="16"/>
      <c r="P47" s="15"/>
      <c r="Q47" s="12">
        <f t="shared" ca="1" si="39"/>
        <v>7</v>
      </c>
      <c r="R47" s="13">
        <f t="shared" ca="1" si="39"/>
        <v>3</v>
      </c>
      <c r="S47" s="12" t="str">
        <f t="shared" si="39"/>
        <v>.</v>
      </c>
      <c r="T47" s="11">
        <f t="shared" ca="1" si="39"/>
        <v>2</v>
      </c>
      <c r="U47" s="10"/>
      <c r="Z47" s="1" t="s">
        <v>0</v>
      </c>
      <c r="AA47" s="3" t="str">
        <f t="shared" ca="1" si="33"/>
        <v>NO</v>
      </c>
      <c r="AB47" s="41">
        <f t="shared" ca="1" si="34"/>
        <v>1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0.33593708843732972</v>
      </c>
      <c r="CF47" s="4">
        <f t="shared" ca="1" si="9"/>
        <v>54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0.40730469767124933</v>
      </c>
      <c r="CF48" s="4">
        <f t="shared" ca="1" si="9"/>
        <v>47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0.18917930918800707</v>
      </c>
      <c r="CF49" s="4">
        <f t="shared" ca="1" si="9"/>
        <v>70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2">
        <f>A19</f>
        <v>0</v>
      </c>
      <c r="B50" s="68" t="str">
        <f ca="1">$Z7/10&amp;$AA7&amp;$AB7/10&amp;$AC7</f>
        <v>55－3.8＝</v>
      </c>
      <c r="C50" s="69"/>
      <c r="D50" s="69"/>
      <c r="E50" s="66">
        <f ca="1">$AD7/10</f>
        <v>51.2</v>
      </c>
      <c r="F50" s="67"/>
      <c r="G50" s="10"/>
      <c r="H50" s="32">
        <f>H19</f>
        <v>0</v>
      </c>
      <c r="I50" s="68" t="str">
        <f ca="1">$Z8/10&amp;$AA8&amp;$AB8/10&amp;$AC8</f>
        <v>27－4.2＝</v>
      </c>
      <c r="J50" s="69"/>
      <c r="K50" s="69"/>
      <c r="L50" s="66">
        <f ca="1">$AD8/10</f>
        <v>22.8</v>
      </c>
      <c r="M50" s="67"/>
      <c r="N50" s="10"/>
      <c r="O50" s="32">
        <f>O19</f>
        <v>0</v>
      </c>
      <c r="P50" s="68" t="str">
        <f ca="1">$Z9/10&amp;$AA9&amp;$AB9/10&amp;$AC9</f>
        <v>88－0.2＝</v>
      </c>
      <c r="Q50" s="69"/>
      <c r="R50" s="69"/>
      <c r="S50" s="66">
        <f ca="1">$AD9/10</f>
        <v>87.8</v>
      </c>
      <c r="T50" s="67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1.370243115596903E-2</v>
      </c>
      <c r="CF50" s="4">
        <f t="shared" ca="1" si="9"/>
        <v>88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0.57756113171156953</v>
      </c>
      <c r="CF51" s="4">
        <f t="shared" ca="1" si="9"/>
        <v>36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6"/>
      <c r="B52" s="28"/>
      <c r="C52" s="27">
        <f t="shared" ref="C52:T52" ca="1" si="40">C21</f>
        <v>5</v>
      </c>
      <c r="D52" s="26">
        <f t="shared" ca="1" si="40"/>
        <v>5</v>
      </c>
      <c r="E52" s="26" t="str">
        <f t="shared" si="40"/>
        <v>.</v>
      </c>
      <c r="F52" s="25">
        <f t="shared" ca="1" si="40"/>
        <v>0</v>
      </c>
      <c r="G52" s="10"/>
      <c r="H52" s="16"/>
      <c r="I52" s="28"/>
      <c r="J52" s="27">
        <f t="shared" ca="1" si="40"/>
        <v>2</v>
      </c>
      <c r="K52" s="26">
        <f t="shared" ca="1" si="40"/>
        <v>7</v>
      </c>
      <c r="L52" s="26" t="str">
        <f t="shared" si="40"/>
        <v>.</v>
      </c>
      <c r="M52" s="25">
        <f t="shared" ca="1" si="40"/>
        <v>0</v>
      </c>
      <c r="N52" s="10"/>
      <c r="O52" s="16"/>
      <c r="P52" s="28"/>
      <c r="Q52" s="27">
        <f t="shared" ca="1" si="40"/>
        <v>8</v>
      </c>
      <c r="R52" s="26">
        <f t="shared" ca="1" si="40"/>
        <v>8</v>
      </c>
      <c r="S52" s="26" t="str">
        <f t="shared" si="40"/>
        <v>.</v>
      </c>
      <c r="T52" s="25">
        <f t="shared" ca="1" si="40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0.77259677106501856</v>
      </c>
      <c r="CF52" s="4">
        <f t="shared" ca="1" si="9"/>
        <v>23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6"/>
      <c r="B53" s="24" t="str">
        <f t="shared" ref="B53:T54" ca="1" si="41">B22</f>
        <v>－</v>
      </c>
      <c r="C53" s="23" t="str">
        <f t="shared" ca="1" si="41"/>
        <v/>
      </c>
      <c r="D53" s="22">
        <f t="shared" ca="1" si="41"/>
        <v>3</v>
      </c>
      <c r="E53" s="22" t="str">
        <f t="shared" si="41"/>
        <v>.</v>
      </c>
      <c r="F53" s="21">
        <f t="shared" ca="1" si="41"/>
        <v>8</v>
      </c>
      <c r="G53" s="10"/>
      <c r="H53" s="16"/>
      <c r="I53" s="24" t="str">
        <f t="shared" ca="1" si="41"/>
        <v>－</v>
      </c>
      <c r="J53" s="23" t="str">
        <f t="shared" ca="1" si="41"/>
        <v/>
      </c>
      <c r="K53" s="22">
        <f t="shared" ca="1" si="41"/>
        <v>4</v>
      </c>
      <c r="L53" s="22" t="str">
        <f t="shared" si="41"/>
        <v>.</v>
      </c>
      <c r="M53" s="21">
        <f t="shared" ca="1" si="41"/>
        <v>2</v>
      </c>
      <c r="N53" s="10"/>
      <c r="O53" s="16"/>
      <c r="P53" s="24" t="str">
        <f t="shared" ca="1" si="41"/>
        <v>－</v>
      </c>
      <c r="Q53" s="23" t="str">
        <f t="shared" ca="1" si="41"/>
        <v/>
      </c>
      <c r="R53" s="22">
        <f t="shared" ca="1" si="41"/>
        <v>0</v>
      </c>
      <c r="S53" s="22" t="str">
        <f t="shared" si="41"/>
        <v>.</v>
      </c>
      <c r="T53" s="21">
        <f t="shared" ca="1" si="41"/>
        <v>2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0.75555042744433443</v>
      </c>
      <c r="CF53" s="4">
        <f t="shared" ca="1" si="9"/>
        <v>26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6"/>
      <c r="B54" s="15"/>
      <c r="C54" s="12">
        <f t="shared" ca="1" si="41"/>
        <v>5</v>
      </c>
      <c r="D54" s="20">
        <f t="shared" ca="1" si="41"/>
        <v>1</v>
      </c>
      <c r="E54" s="20" t="str">
        <f t="shared" si="41"/>
        <v>.</v>
      </c>
      <c r="F54" s="17">
        <f t="shared" ca="1" si="41"/>
        <v>2</v>
      </c>
      <c r="G54" s="10"/>
      <c r="H54" s="19"/>
      <c r="I54" s="15"/>
      <c r="J54" s="12">
        <f t="shared" ca="1" si="41"/>
        <v>2</v>
      </c>
      <c r="K54" s="40">
        <f t="shared" ca="1" si="41"/>
        <v>2</v>
      </c>
      <c r="L54" s="18" t="str">
        <f t="shared" si="41"/>
        <v>.</v>
      </c>
      <c r="M54" s="17">
        <f t="shared" ca="1" si="41"/>
        <v>8</v>
      </c>
      <c r="N54" s="10"/>
      <c r="O54" s="16"/>
      <c r="P54" s="15"/>
      <c r="Q54" s="12">
        <f t="shared" ca="1" si="41"/>
        <v>8</v>
      </c>
      <c r="R54" s="13">
        <f t="shared" ca="1" si="41"/>
        <v>7</v>
      </c>
      <c r="S54" s="12" t="str">
        <f t="shared" si="41"/>
        <v>.</v>
      </c>
      <c r="T54" s="11">
        <f t="shared" ca="1" si="41"/>
        <v>8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0.19857154818630784</v>
      </c>
      <c r="CF54" s="4">
        <f t="shared" ca="1" si="9"/>
        <v>68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0.90620862505212196</v>
      </c>
      <c r="CF55" s="4">
        <f t="shared" ca="1" si="9"/>
        <v>8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0.46056415718552601</v>
      </c>
      <c r="CF56" s="4">
        <f t="shared" ca="1" si="9"/>
        <v>45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2">
        <f>A26</f>
        <v>0</v>
      </c>
      <c r="B57" s="68" t="str">
        <f ca="1">$Z10/10&amp;$AA10&amp;$AB10/10&amp;$AC10</f>
        <v>89－4.6＝</v>
      </c>
      <c r="C57" s="69"/>
      <c r="D57" s="69"/>
      <c r="E57" s="66">
        <f ca="1">$AD10/10</f>
        <v>84.4</v>
      </c>
      <c r="F57" s="67"/>
      <c r="G57" s="10"/>
      <c r="H57" s="32">
        <f>H26</f>
        <v>0</v>
      </c>
      <c r="I57" s="68" t="str">
        <f ca="1">$Z11/10&amp;$AA11&amp;$AB11/10&amp;$AC11</f>
        <v>43－1.7＝</v>
      </c>
      <c r="J57" s="69"/>
      <c r="K57" s="69"/>
      <c r="L57" s="66">
        <f ca="1">$AD11/10</f>
        <v>41.3</v>
      </c>
      <c r="M57" s="67"/>
      <c r="N57" s="10"/>
      <c r="O57" s="32">
        <f>O26</f>
        <v>0</v>
      </c>
      <c r="P57" s="68" t="str">
        <f ca="1">$Z12/10&amp;$AA12&amp;$AB12/10&amp;$AC12</f>
        <v>25－1.9＝</v>
      </c>
      <c r="Q57" s="69"/>
      <c r="R57" s="69"/>
      <c r="S57" s="66">
        <f ca="1">$AD12/10</f>
        <v>23.1</v>
      </c>
      <c r="T57" s="67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0.89444106712857363</v>
      </c>
      <c r="CF57" s="4">
        <f t="shared" ca="1" si="9"/>
        <v>10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0.93372463960702368</v>
      </c>
      <c r="CF58" s="4">
        <f t="shared" ca="1" si="9"/>
        <v>4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6"/>
      <c r="B59" s="28"/>
      <c r="C59" s="27">
        <f t="shared" ref="C59:T59" ca="1" si="42">C28</f>
        <v>8</v>
      </c>
      <c r="D59" s="26">
        <f t="shared" ca="1" si="42"/>
        <v>9</v>
      </c>
      <c r="E59" s="26" t="str">
        <f t="shared" si="42"/>
        <v>.</v>
      </c>
      <c r="F59" s="25">
        <f t="shared" ca="1" si="42"/>
        <v>0</v>
      </c>
      <c r="G59" s="10"/>
      <c r="H59" s="16"/>
      <c r="I59" s="28"/>
      <c r="J59" s="27">
        <f t="shared" ca="1" si="42"/>
        <v>4</v>
      </c>
      <c r="K59" s="26">
        <f t="shared" ca="1" si="42"/>
        <v>3</v>
      </c>
      <c r="L59" s="26" t="str">
        <f t="shared" si="42"/>
        <v>.</v>
      </c>
      <c r="M59" s="25">
        <f t="shared" ca="1" si="42"/>
        <v>0</v>
      </c>
      <c r="N59" s="10"/>
      <c r="O59" s="16"/>
      <c r="P59" s="28"/>
      <c r="Q59" s="27">
        <f t="shared" ca="1" si="42"/>
        <v>2</v>
      </c>
      <c r="R59" s="26">
        <f t="shared" ca="1" si="42"/>
        <v>5</v>
      </c>
      <c r="S59" s="26" t="str">
        <f t="shared" si="42"/>
        <v>.</v>
      </c>
      <c r="T59" s="25">
        <f t="shared" ca="1" si="42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0.87687515226098056</v>
      </c>
      <c r="CF59" s="4">
        <f t="shared" ca="1" si="9"/>
        <v>11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6"/>
      <c r="B60" s="24" t="str">
        <f t="shared" ref="B60:T61" ca="1" si="43">B29</f>
        <v>－</v>
      </c>
      <c r="C60" s="23" t="str">
        <f t="shared" ca="1" si="43"/>
        <v/>
      </c>
      <c r="D60" s="22">
        <f t="shared" ca="1" si="43"/>
        <v>4</v>
      </c>
      <c r="E60" s="22" t="str">
        <f t="shared" si="43"/>
        <v>.</v>
      </c>
      <c r="F60" s="21">
        <f t="shared" ca="1" si="43"/>
        <v>6</v>
      </c>
      <c r="G60" s="10"/>
      <c r="H60" s="16"/>
      <c r="I60" s="24" t="str">
        <f t="shared" ca="1" si="43"/>
        <v>－</v>
      </c>
      <c r="J60" s="23" t="str">
        <f t="shared" ca="1" si="43"/>
        <v/>
      </c>
      <c r="K60" s="22">
        <f t="shared" ca="1" si="43"/>
        <v>1</v>
      </c>
      <c r="L60" s="22" t="str">
        <f t="shared" si="43"/>
        <v>.</v>
      </c>
      <c r="M60" s="21">
        <f t="shared" ca="1" si="43"/>
        <v>7</v>
      </c>
      <c r="N60" s="10"/>
      <c r="O60" s="16"/>
      <c r="P60" s="24" t="str">
        <f t="shared" ca="1" si="43"/>
        <v>－</v>
      </c>
      <c r="Q60" s="23" t="str">
        <f t="shared" ca="1" si="43"/>
        <v/>
      </c>
      <c r="R60" s="22">
        <f t="shared" ca="1" si="43"/>
        <v>1</v>
      </c>
      <c r="S60" s="22" t="str">
        <f t="shared" si="43"/>
        <v>.</v>
      </c>
      <c r="T60" s="21">
        <f ca="1">T29</f>
        <v>9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0.68406480698513539</v>
      </c>
      <c r="CF60" s="4">
        <f t="shared" ca="1" si="9"/>
        <v>29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6"/>
      <c r="B61" s="15"/>
      <c r="C61" s="12">
        <f t="shared" ca="1" si="43"/>
        <v>8</v>
      </c>
      <c r="D61" s="20">
        <f t="shared" ca="1" si="43"/>
        <v>4</v>
      </c>
      <c r="E61" s="20" t="str">
        <f t="shared" si="43"/>
        <v>.</v>
      </c>
      <c r="F61" s="17">
        <f t="shared" ca="1" si="43"/>
        <v>4</v>
      </c>
      <c r="G61" s="10"/>
      <c r="H61" s="19"/>
      <c r="I61" s="15"/>
      <c r="J61" s="12">
        <f t="shared" ca="1" si="43"/>
        <v>4</v>
      </c>
      <c r="K61" s="13">
        <f t="shared" ca="1" si="43"/>
        <v>1</v>
      </c>
      <c r="L61" s="18" t="str">
        <f t="shared" si="43"/>
        <v>.</v>
      </c>
      <c r="M61" s="17">
        <f t="shared" ca="1" si="43"/>
        <v>3</v>
      </c>
      <c r="N61" s="10"/>
      <c r="O61" s="16"/>
      <c r="P61" s="15"/>
      <c r="Q61" s="12">
        <f ca="1">Q30</f>
        <v>2</v>
      </c>
      <c r="R61" s="13">
        <f t="shared" ca="1" si="43"/>
        <v>3</v>
      </c>
      <c r="S61" s="12" t="str">
        <f t="shared" si="43"/>
        <v>.</v>
      </c>
      <c r="T61" s="11">
        <f t="shared" ca="1" si="43"/>
        <v>1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0.77549424464492467</v>
      </c>
      <c r="CF61" s="4">
        <f t="shared" ca="1" si="9"/>
        <v>22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0.84401794677047981</v>
      </c>
      <c r="CF62" s="4">
        <f t="shared" ca="1" si="9"/>
        <v>16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0.3837716423192109</v>
      </c>
      <c r="CF63" s="4">
        <f t="shared" ca="1" si="9"/>
        <v>50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0.3672971890735266</v>
      </c>
      <c r="CF64" s="4">
        <f t="shared" ca="1" si="9"/>
        <v>51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4">RAND()</f>
        <v>0.28104781799619516</v>
      </c>
      <c r="CF65" s="4">
        <f t="shared" ref="CF65:CF81" ca="1" si="45">RANK(CE65,$CE$1:$CE$100,)</f>
        <v>59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4"/>
        <v>0.28836617871690207</v>
      </c>
      <c r="CF66" s="4">
        <f t="shared" ca="1" si="45"/>
        <v>58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4"/>
        <v>0.97595526058163029</v>
      </c>
      <c r="CF67" s="4">
        <f t="shared" ca="1" si="45"/>
        <v>2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4"/>
        <v>6.152224585180821E-2</v>
      </c>
      <c r="CF68" s="4">
        <f t="shared" ca="1" si="45"/>
        <v>84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4"/>
        <v>0.76023024893959212</v>
      </c>
      <c r="CF69" s="4">
        <f t="shared" ca="1" si="45"/>
        <v>24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4"/>
        <v>0.31822482736444369</v>
      </c>
      <c r="CF70" s="4">
        <f t="shared" ca="1" si="45"/>
        <v>55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4"/>
        <v>0.13325248993405181</v>
      </c>
      <c r="CF71" s="4">
        <f t="shared" ca="1" si="45"/>
        <v>77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4"/>
        <v>0.8571215293286798</v>
      </c>
      <c r="CF72" s="4">
        <f t="shared" ca="1" si="45"/>
        <v>15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4"/>
        <v>0.14849382124713195</v>
      </c>
      <c r="CF73" s="4">
        <f t="shared" ca="1" si="45"/>
        <v>76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4"/>
        <v>0.92933989518298155</v>
      </c>
      <c r="CF74" s="4">
        <f t="shared" ca="1" si="45"/>
        <v>5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4"/>
        <v>0.1950246140053935</v>
      </c>
      <c r="CF75" s="4">
        <f t="shared" ca="1" si="45"/>
        <v>69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4"/>
        <v>0.26374891620015328</v>
      </c>
      <c r="CF76" s="4">
        <f t="shared" ca="1" si="45"/>
        <v>62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4"/>
        <v>0.83786553375689599</v>
      </c>
      <c r="CF77" s="4">
        <f t="shared" ca="1" si="45"/>
        <v>18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4"/>
        <v>0.63838089870301673</v>
      </c>
      <c r="CF78" s="4">
        <f t="shared" ca="1" si="45"/>
        <v>32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4"/>
        <v>3.1491736855121299E-2</v>
      </c>
      <c r="CF79" s="4">
        <f t="shared" ca="1" si="45"/>
        <v>87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4"/>
        <v>0.52299671841416817</v>
      </c>
      <c r="CF80" s="4">
        <f t="shared" ca="1" si="45"/>
        <v>39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4"/>
        <v>0.18195070507796818</v>
      </c>
      <c r="CF81" s="4">
        <f t="shared" ca="1" si="45"/>
        <v>72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4"/>
        <v>0.24092900080592217</v>
      </c>
      <c r="CF82" s="4">
        <f t="shared" ref="CF82:CF89" ca="1" si="46">RANK(CE82,$CE$1:$CE$100,)</f>
        <v>65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4"/>
        <v>3.8022917156117497E-3</v>
      </c>
      <c r="CF83" s="4">
        <f t="shared" ca="1" si="46"/>
        <v>90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4"/>
        <v>0.75849015644662265</v>
      </c>
      <c r="CF84" s="4">
        <f t="shared" ca="1" si="46"/>
        <v>25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4"/>
        <v>0.20847435662247127</v>
      </c>
      <c r="CF85" s="4">
        <f t="shared" ca="1" si="46"/>
        <v>67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4"/>
        <v>0.25566775241958295</v>
      </c>
      <c r="CF86" s="4">
        <f t="shared" ca="1" si="46"/>
        <v>64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4"/>
        <v>8.6204189759659378E-2</v>
      </c>
      <c r="CF87" s="4">
        <f t="shared" ca="1" si="46"/>
        <v>83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4"/>
        <v>0.67703248510123704</v>
      </c>
      <c r="CF88" s="4">
        <f t="shared" ca="1" si="46"/>
        <v>30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4"/>
        <v>0.84245998393079435</v>
      </c>
      <c r="CF89" s="4">
        <f t="shared" ca="1" si="46"/>
        <v>17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4"/>
        <v>0.55415340291251114</v>
      </c>
      <c r="CF90" s="4">
        <f t="shared" ref="CF90" ca="1" si="47">RANK(CE90,$CE$1:$CE$100,)</f>
        <v>37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173" priority="98">
      <formula>AND($AW1=0,$AX1=0)</formula>
    </cfRule>
  </conditionalFormatting>
  <conditionalFormatting sqref="B39">
    <cfRule type="expression" dxfId="172" priority="86">
      <formula>AND($AW1=0,$AX1=0)</formula>
    </cfRule>
  </conditionalFormatting>
  <conditionalFormatting sqref="I39">
    <cfRule type="expression" dxfId="171" priority="85">
      <formula>AND($AW2=0,$AX2=0)</formula>
    </cfRule>
  </conditionalFormatting>
  <conditionalFormatting sqref="P39">
    <cfRule type="expression" dxfId="170" priority="84">
      <formula>AND($AW3=0,$AX3=0)</formula>
    </cfRule>
  </conditionalFormatting>
  <conditionalFormatting sqref="B46">
    <cfRule type="expression" dxfId="169" priority="83">
      <formula>AND($AW4=0,$AX4=0)</formula>
    </cfRule>
  </conditionalFormatting>
  <conditionalFormatting sqref="I46">
    <cfRule type="expression" dxfId="168" priority="82">
      <formula>AND($AW5=0,$AX5=0)</formula>
    </cfRule>
  </conditionalFormatting>
  <conditionalFormatting sqref="P46">
    <cfRule type="expression" dxfId="167" priority="81">
      <formula>AND($AW6=0,$AX6=0)</formula>
    </cfRule>
  </conditionalFormatting>
  <conditionalFormatting sqref="B53">
    <cfRule type="expression" dxfId="166" priority="80">
      <formula>AND($AW7=0,$AX7=0)</formula>
    </cfRule>
  </conditionalFormatting>
  <conditionalFormatting sqref="I53">
    <cfRule type="expression" dxfId="165" priority="79">
      <formula>AND($AW8=0,$AX8=0)</formula>
    </cfRule>
  </conditionalFormatting>
  <conditionalFormatting sqref="P53">
    <cfRule type="expression" dxfId="164" priority="78">
      <formula>AND($AW9=0,$AX9=0)</formula>
    </cfRule>
  </conditionalFormatting>
  <conditionalFormatting sqref="B60">
    <cfRule type="expression" dxfId="163" priority="77">
      <formula>AND($AW10=0,$AX10=0)</formula>
    </cfRule>
  </conditionalFormatting>
  <conditionalFormatting sqref="I60">
    <cfRule type="expression" dxfId="162" priority="76">
      <formula>AND($AW11=0,$AX11=0)</formula>
    </cfRule>
  </conditionalFormatting>
  <conditionalFormatting sqref="P60">
    <cfRule type="expression" dxfId="161" priority="75">
      <formula>AND($AW12=0,$AX12=0)</formula>
    </cfRule>
  </conditionalFormatting>
  <conditionalFormatting sqref="AG15:AG26">
    <cfRule type="expression" dxfId="160" priority="74">
      <formula>$AG15="NO"</formula>
    </cfRule>
  </conditionalFormatting>
  <conditionalFormatting sqref="BG1:BG12">
    <cfRule type="expression" dxfId="159" priority="73">
      <formula>BG1&lt;&gt;BL1</formula>
    </cfRule>
  </conditionalFormatting>
  <conditionalFormatting sqref="BH1:BH12">
    <cfRule type="expression" dxfId="158" priority="72">
      <formula>BH1&lt;&gt;BM1</formula>
    </cfRule>
  </conditionalFormatting>
  <conditionalFormatting sqref="F7">
    <cfRule type="expression" dxfId="157" priority="71">
      <formula>F7=0</formula>
    </cfRule>
  </conditionalFormatting>
  <conditionalFormatting sqref="E7">
    <cfRule type="expression" dxfId="156" priority="70">
      <formula>F7=0</formula>
    </cfRule>
  </conditionalFormatting>
  <conditionalFormatting sqref="M7">
    <cfRule type="expression" dxfId="155" priority="69">
      <formula>M7=0</formula>
    </cfRule>
  </conditionalFormatting>
  <conditionalFormatting sqref="L7">
    <cfRule type="expression" dxfId="154" priority="68">
      <formula>M7=0</formula>
    </cfRule>
  </conditionalFormatting>
  <conditionalFormatting sqref="T7">
    <cfRule type="expression" dxfId="153" priority="67">
      <formula>T7=0</formula>
    </cfRule>
  </conditionalFormatting>
  <conditionalFormatting sqref="S7">
    <cfRule type="expression" dxfId="152" priority="66">
      <formula>T7=0</formula>
    </cfRule>
  </conditionalFormatting>
  <conditionalFormatting sqref="F14">
    <cfRule type="expression" dxfId="151" priority="65">
      <formula>F14=0</formula>
    </cfRule>
  </conditionalFormatting>
  <conditionalFormatting sqref="E14">
    <cfRule type="expression" dxfId="150" priority="64">
      <formula>F14=0</formula>
    </cfRule>
  </conditionalFormatting>
  <conditionalFormatting sqref="M14">
    <cfRule type="expression" dxfId="149" priority="63">
      <formula>M14=0</formula>
    </cfRule>
  </conditionalFormatting>
  <conditionalFormatting sqref="L14">
    <cfRule type="expression" dxfId="148" priority="62">
      <formula>M14=0</formula>
    </cfRule>
  </conditionalFormatting>
  <conditionalFormatting sqref="T14">
    <cfRule type="expression" dxfId="147" priority="61">
      <formula>T14=0</formula>
    </cfRule>
  </conditionalFormatting>
  <conditionalFormatting sqref="S14">
    <cfRule type="expression" dxfId="146" priority="60">
      <formula>T14=0</formula>
    </cfRule>
  </conditionalFormatting>
  <conditionalFormatting sqref="F21">
    <cfRule type="expression" dxfId="145" priority="59">
      <formula>F21=0</formula>
    </cfRule>
  </conditionalFormatting>
  <conditionalFormatting sqref="E21">
    <cfRule type="expression" dxfId="144" priority="58">
      <formula>F21=0</formula>
    </cfRule>
  </conditionalFormatting>
  <conditionalFormatting sqref="M21">
    <cfRule type="expression" dxfId="143" priority="57">
      <formula>M21=0</formula>
    </cfRule>
  </conditionalFormatting>
  <conditionalFormatting sqref="L21">
    <cfRule type="expression" dxfId="142" priority="56">
      <formula>M21=0</formula>
    </cfRule>
  </conditionalFormatting>
  <conditionalFormatting sqref="T21">
    <cfRule type="expression" dxfId="141" priority="55">
      <formula>T21=0</formula>
    </cfRule>
  </conditionalFormatting>
  <conditionalFormatting sqref="S21">
    <cfRule type="expression" dxfId="140" priority="54">
      <formula>T21=0</formula>
    </cfRule>
  </conditionalFormatting>
  <conditionalFormatting sqref="F28">
    <cfRule type="expression" dxfId="139" priority="53">
      <formula>F28=0</formula>
    </cfRule>
  </conditionalFormatting>
  <conditionalFormatting sqref="E28">
    <cfRule type="expression" dxfId="138" priority="52">
      <formula>F28=0</formula>
    </cfRule>
  </conditionalFormatting>
  <conditionalFormatting sqref="M28">
    <cfRule type="expression" dxfId="137" priority="51">
      <formula>M28=0</formula>
    </cfRule>
  </conditionalFormatting>
  <conditionalFormatting sqref="L28">
    <cfRule type="expression" dxfId="136" priority="50">
      <formula>M28=0</formula>
    </cfRule>
  </conditionalFormatting>
  <conditionalFormatting sqref="T28">
    <cfRule type="expression" dxfId="135" priority="49">
      <formula>T28=0</formula>
    </cfRule>
  </conditionalFormatting>
  <conditionalFormatting sqref="S28">
    <cfRule type="expression" dxfId="134" priority="48">
      <formula>T28=0</formula>
    </cfRule>
  </conditionalFormatting>
  <conditionalFormatting sqref="F38">
    <cfRule type="expression" dxfId="133" priority="47">
      <formula>F38=0</formula>
    </cfRule>
  </conditionalFormatting>
  <conditionalFormatting sqref="E38">
    <cfRule type="expression" dxfId="132" priority="46">
      <formula>F38=0</formula>
    </cfRule>
  </conditionalFormatting>
  <conditionalFormatting sqref="M38">
    <cfRule type="expression" dxfId="131" priority="45">
      <formula>M38=0</formula>
    </cfRule>
  </conditionalFormatting>
  <conditionalFormatting sqref="L38">
    <cfRule type="expression" dxfId="130" priority="44">
      <formula>M38=0</formula>
    </cfRule>
  </conditionalFormatting>
  <conditionalFormatting sqref="T38">
    <cfRule type="expression" dxfId="129" priority="43">
      <formula>T38=0</formula>
    </cfRule>
  </conditionalFormatting>
  <conditionalFormatting sqref="S38">
    <cfRule type="expression" dxfId="128" priority="42">
      <formula>T38=0</formula>
    </cfRule>
  </conditionalFormatting>
  <conditionalFormatting sqref="F45">
    <cfRule type="expression" dxfId="127" priority="41">
      <formula>F45=0</formula>
    </cfRule>
  </conditionalFormatting>
  <conditionalFormatting sqref="E45">
    <cfRule type="expression" dxfId="126" priority="40">
      <formula>F45=0</formula>
    </cfRule>
  </conditionalFormatting>
  <conditionalFormatting sqref="M45">
    <cfRule type="expression" dxfId="125" priority="39">
      <formula>M45=0</formula>
    </cfRule>
  </conditionalFormatting>
  <conditionalFormatting sqref="L45">
    <cfRule type="expression" dxfId="124" priority="38">
      <formula>M45=0</formula>
    </cfRule>
  </conditionalFormatting>
  <conditionalFormatting sqref="T45">
    <cfRule type="expression" dxfId="123" priority="37">
      <formula>T45=0</formula>
    </cfRule>
  </conditionalFormatting>
  <conditionalFormatting sqref="S45">
    <cfRule type="expression" dxfId="122" priority="36">
      <formula>T45=0</formula>
    </cfRule>
  </conditionalFormatting>
  <conditionalFormatting sqref="F52">
    <cfRule type="expression" dxfId="121" priority="35">
      <formula>F52=0</formula>
    </cfRule>
  </conditionalFormatting>
  <conditionalFormatting sqref="E52">
    <cfRule type="expression" dxfId="120" priority="34">
      <formula>F52=0</formula>
    </cfRule>
  </conditionalFormatting>
  <conditionalFormatting sqref="M52">
    <cfRule type="expression" dxfId="119" priority="33">
      <formula>M52=0</formula>
    </cfRule>
  </conditionalFormatting>
  <conditionalFormatting sqref="L52">
    <cfRule type="expression" dxfId="118" priority="32">
      <formula>M52=0</formula>
    </cfRule>
  </conditionalFormatting>
  <conditionalFormatting sqref="T52">
    <cfRule type="expression" dxfId="117" priority="31">
      <formula>T52=0</formula>
    </cfRule>
  </conditionalFormatting>
  <conditionalFormatting sqref="S52">
    <cfRule type="expression" dxfId="116" priority="30">
      <formula>T52=0</formula>
    </cfRule>
  </conditionalFormatting>
  <conditionalFormatting sqref="F59">
    <cfRule type="expression" dxfId="115" priority="29">
      <formula>F59=0</formula>
    </cfRule>
  </conditionalFormatting>
  <conditionalFormatting sqref="E59">
    <cfRule type="expression" dxfId="114" priority="28">
      <formula>F59=0</formula>
    </cfRule>
  </conditionalFormatting>
  <conditionalFormatting sqref="M59">
    <cfRule type="expression" dxfId="113" priority="27">
      <formula>M59=0</formula>
    </cfRule>
  </conditionalFormatting>
  <conditionalFormatting sqref="L59">
    <cfRule type="expression" dxfId="112" priority="26">
      <formula>M59=0</formula>
    </cfRule>
  </conditionalFormatting>
  <conditionalFormatting sqref="T59">
    <cfRule type="expression" dxfId="111" priority="25">
      <formula>T59=0</formula>
    </cfRule>
  </conditionalFormatting>
  <conditionalFormatting sqref="S59">
    <cfRule type="expression" dxfId="110" priority="24">
      <formula>T59=0</formula>
    </cfRule>
  </conditionalFormatting>
  <conditionalFormatting sqref="I8">
    <cfRule type="expression" dxfId="109" priority="23">
      <formula>AND($AW2=0,$AX2=0)</formula>
    </cfRule>
  </conditionalFormatting>
  <conditionalFormatting sqref="P8">
    <cfRule type="expression" dxfId="108" priority="22">
      <formula>AND($AW3=0,$AX3=0)</formula>
    </cfRule>
  </conditionalFormatting>
  <conditionalFormatting sqref="B15">
    <cfRule type="expression" dxfId="107" priority="21">
      <formula>AND($AW4=0,$AX4=0)</formula>
    </cfRule>
  </conditionalFormatting>
  <conditionalFormatting sqref="I15">
    <cfRule type="expression" dxfId="106" priority="20">
      <formula>AND($AW5=0,$AX5=0)</formula>
    </cfRule>
  </conditionalFormatting>
  <conditionalFormatting sqref="P15">
    <cfRule type="expression" dxfId="105" priority="19">
      <formula>AND($AW6=0,$AX6=0)</formula>
    </cfRule>
  </conditionalFormatting>
  <conditionalFormatting sqref="B22">
    <cfRule type="expression" dxfId="104" priority="18">
      <formula>AND($AW7=0,$AX7=0)</formula>
    </cfRule>
  </conditionalFormatting>
  <conditionalFormatting sqref="I22">
    <cfRule type="expression" dxfId="103" priority="17">
      <formula>AND($AW8=0,$AX8=0)</formula>
    </cfRule>
  </conditionalFormatting>
  <conditionalFormatting sqref="P22">
    <cfRule type="expression" dxfId="102" priority="16">
      <formula>AND($AW9=0,$AX9=0)</formula>
    </cfRule>
  </conditionalFormatting>
  <conditionalFormatting sqref="B29">
    <cfRule type="expression" dxfId="101" priority="15">
      <formula>AND($AW10=0,$AX10=0)</formula>
    </cfRule>
  </conditionalFormatting>
  <conditionalFormatting sqref="I29">
    <cfRule type="expression" dxfId="100" priority="14">
      <formula>AND($AW11=0,$AX11=0)</formula>
    </cfRule>
  </conditionalFormatting>
  <conditionalFormatting sqref="P29">
    <cfRule type="expression" dxfId="99" priority="13">
      <formula>AND($AW12=0,$AX12=0)</formula>
    </cfRule>
  </conditionalFormatting>
  <conditionalFormatting sqref="J40">
    <cfRule type="cellIs" dxfId="98" priority="12" operator="equal">
      <formula>0</formula>
    </cfRule>
  </conditionalFormatting>
  <conditionalFormatting sqref="C40">
    <cfRule type="cellIs" dxfId="97" priority="11" operator="equal">
      <formula>0</formula>
    </cfRule>
  </conditionalFormatting>
  <conditionalFormatting sqref="Q40">
    <cfRule type="cellIs" dxfId="96" priority="10" operator="equal">
      <formula>0</formula>
    </cfRule>
  </conditionalFormatting>
  <conditionalFormatting sqref="C47">
    <cfRule type="cellIs" dxfId="95" priority="9" operator="equal">
      <formula>0</formula>
    </cfRule>
  </conditionalFormatting>
  <conditionalFormatting sqref="J47">
    <cfRule type="cellIs" dxfId="94" priority="8" operator="equal">
      <formula>0</formula>
    </cfRule>
  </conditionalFormatting>
  <conditionalFormatting sqref="Q47">
    <cfRule type="cellIs" dxfId="93" priority="7" operator="equal">
      <formula>0</formula>
    </cfRule>
  </conditionalFormatting>
  <conditionalFormatting sqref="Q54">
    <cfRule type="cellIs" dxfId="92" priority="6" operator="equal">
      <formula>0</formula>
    </cfRule>
  </conditionalFormatting>
  <conditionalFormatting sqref="J54">
    <cfRule type="cellIs" dxfId="91" priority="5" operator="equal">
      <formula>0</formula>
    </cfRule>
  </conditionalFormatting>
  <conditionalFormatting sqref="C54">
    <cfRule type="cellIs" dxfId="90" priority="4" operator="equal">
      <formula>0</formula>
    </cfRule>
  </conditionalFormatting>
  <conditionalFormatting sqref="C61">
    <cfRule type="cellIs" dxfId="89" priority="3" operator="equal">
      <formula>0</formula>
    </cfRule>
  </conditionalFormatting>
  <conditionalFormatting sqref="J61">
    <cfRule type="cellIs" dxfId="88" priority="2" operator="equal">
      <formula>0</formula>
    </cfRule>
  </conditionalFormatting>
  <conditionalFormatting sqref="Q61">
    <cfRule type="cellIs" dxfId="87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2" t="s">
        <v>61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3">
        <v>1</v>
      </c>
      <c r="U1" s="83"/>
      <c r="Y1" s="2" t="s">
        <v>63</v>
      </c>
      <c r="Z1" s="3">
        <f ca="1">AW1*100+BB1*10+BG1</f>
        <v>89</v>
      </c>
      <c r="AA1" s="3" t="s">
        <v>64</v>
      </c>
      <c r="AB1" s="3">
        <f ca="1">AX1*100+BC1*10+BH1</f>
        <v>16</v>
      </c>
      <c r="AC1" s="3" t="s">
        <v>66</v>
      </c>
      <c r="AD1" s="3">
        <f ca="1">Z1-AB1</f>
        <v>73</v>
      </c>
      <c r="AF1" s="3">
        <f ca="1">AW1</f>
        <v>0</v>
      </c>
      <c r="AG1" s="3">
        <f ca="1">BB1</f>
        <v>8</v>
      </c>
      <c r="AH1" s="3" t="s">
        <v>67</v>
      </c>
      <c r="AI1" s="3">
        <f ca="1">BG1</f>
        <v>9</v>
      </c>
      <c r="AJ1" s="3" t="s">
        <v>64</v>
      </c>
      <c r="AK1" s="3">
        <f ca="1">AX1</f>
        <v>0</v>
      </c>
      <c r="AL1" s="3">
        <f ca="1">BC1</f>
        <v>1</v>
      </c>
      <c r="AM1" s="3" t="s">
        <v>67</v>
      </c>
      <c r="AN1" s="3">
        <f ca="1">BH1</f>
        <v>6</v>
      </c>
      <c r="AO1" s="3" t="s">
        <v>66</v>
      </c>
      <c r="AP1" s="3">
        <f ca="1">MOD(ROUNDDOWN(AD1/100,0),10)</f>
        <v>0</v>
      </c>
      <c r="AQ1" s="3">
        <f ca="1">MOD(ROUNDDOWN(AD1/10,0),10)</f>
        <v>7</v>
      </c>
      <c r="AR1" s="3" t="s">
        <v>67</v>
      </c>
      <c r="AS1" s="3">
        <f ca="1">MOD(ROUNDDOWN(AD1/1,0),10)</f>
        <v>3</v>
      </c>
      <c r="AU1" s="62" t="s">
        <v>22</v>
      </c>
      <c r="AV1" s="3">
        <v>1</v>
      </c>
      <c r="AW1" s="58">
        <f t="shared" ref="AW1:AW12" ca="1" si="0">VLOOKUP($BP1,$BR$1:$BT$100,2,FALSE)</f>
        <v>0</v>
      </c>
      <c r="AX1" s="58">
        <f t="shared" ref="AX1:AX12" ca="1" si="1">VLOOKUP($BP1,$BR$1:$BT$100,3,FALSE)</f>
        <v>0</v>
      </c>
      <c r="AY1" s="42"/>
      <c r="AZ1" s="62" t="s">
        <v>21</v>
      </c>
      <c r="BA1" s="3">
        <v>1</v>
      </c>
      <c r="BB1" s="58">
        <f ca="1">VLOOKUP($BX1,$BZ$1:$CB$100,2,FALSE)</f>
        <v>8</v>
      </c>
      <c r="BC1" s="58">
        <f ca="1">VLOOKUP($BX1,$BZ$1:$CB$100,3,FALSE)</f>
        <v>1</v>
      </c>
      <c r="BD1" s="42"/>
      <c r="BE1" s="65" t="s">
        <v>56</v>
      </c>
      <c r="BF1" s="3">
        <v>1</v>
      </c>
      <c r="BG1" s="58">
        <f ca="1">IF($AW1&lt;&gt;0,0,BL1)</f>
        <v>9</v>
      </c>
      <c r="BH1" s="58">
        <f ca="1">IF(AND($BC1=0,$BM1=0),1,BM1)</f>
        <v>6</v>
      </c>
      <c r="BI1" s="42"/>
      <c r="BJ1" s="62" t="s">
        <v>20</v>
      </c>
      <c r="BK1" s="3">
        <v>1</v>
      </c>
      <c r="BL1" s="57">
        <f t="shared" ref="BL1:BL12" ca="1" si="2">VLOOKUP($CF1,$CH$1:$CJ$100,2,FALSE)</f>
        <v>9</v>
      </c>
      <c r="BM1" s="57">
        <f t="shared" ref="BM1:BM12" ca="1" si="3">VLOOKUP($CF1,$CH$1:$CJ$100,3,FALSE)</f>
        <v>6</v>
      </c>
      <c r="BN1" s="42"/>
      <c r="BO1" s="5">
        <f t="shared" ref="BO1:BO36" ca="1" si="4">RAND()</f>
        <v>7.0736815200527214E-2</v>
      </c>
      <c r="BP1" s="4">
        <f t="shared" ref="BP1:BP36" ca="1" si="5">RANK(BO1,$BO$1:$BO$99,)</f>
        <v>36</v>
      </c>
      <c r="BQ1" s="4"/>
      <c r="BR1" s="3">
        <v>1</v>
      </c>
      <c r="BS1" s="3">
        <v>1</v>
      </c>
      <c r="BT1" s="3">
        <v>0</v>
      </c>
      <c r="BU1" s="3"/>
      <c r="BV1" s="42"/>
      <c r="BW1" s="5">
        <f t="shared" ref="BW1:BW45" ca="1" si="6">RAND()</f>
        <v>0.33783769249267215</v>
      </c>
      <c r="BX1" s="4">
        <f t="shared" ref="BX1:BX45" ca="1" si="7">RANK(BW1,$BW$1:$BW$55,)</f>
        <v>30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3.2218421443130474E-2</v>
      </c>
      <c r="CF1" s="4">
        <f t="shared" ref="CF1:CF64" ca="1" si="9">RANK(CE1,$CE$1:$CE$100,)</f>
        <v>87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84" t="s">
        <v>19</v>
      </c>
      <c r="C2" s="85"/>
      <c r="D2" s="85"/>
      <c r="E2" s="85"/>
      <c r="F2" s="86"/>
      <c r="G2" s="84" t="s">
        <v>18</v>
      </c>
      <c r="H2" s="85"/>
      <c r="I2" s="87"/>
      <c r="J2" s="88"/>
      <c r="K2" s="89"/>
      <c r="L2" s="89"/>
      <c r="M2" s="89"/>
      <c r="N2" s="89"/>
      <c r="O2" s="89"/>
      <c r="P2" s="89"/>
      <c r="Q2" s="89"/>
      <c r="R2" s="89"/>
      <c r="S2" s="90"/>
      <c r="T2" s="19"/>
      <c r="Y2" s="1" t="s">
        <v>69</v>
      </c>
      <c r="Z2" s="3">
        <f t="shared" ref="Z2:Z12" ca="1" si="10">AW2*100+BB2*10+BG2</f>
        <v>90</v>
      </c>
      <c r="AA2" s="3" t="s">
        <v>64</v>
      </c>
      <c r="AB2" s="3">
        <f t="shared" ref="AB2:AB12" ca="1" si="11">AX2*100+BC2*10+BH2</f>
        <v>14</v>
      </c>
      <c r="AC2" s="3" t="s">
        <v>66</v>
      </c>
      <c r="AD2" s="3">
        <f t="shared" ref="AD2:AD12" ca="1" si="12">Z2-AB2</f>
        <v>76</v>
      </c>
      <c r="AF2" s="3">
        <f t="shared" ref="AF2:AF12" ca="1" si="13">AW2</f>
        <v>0</v>
      </c>
      <c r="AG2" s="3">
        <f t="shared" ref="AG2:AG12" ca="1" si="14">BB2</f>
        <v>9</v>
      </c>
      <c r="AH2" s="3" t="s">
        <v>70</v>
      </c>
      <c r="AI2" s="3">
        <f t="shared" ref="AI2:AI12" ca="1" si="15">BG2</f>
        <v>0</v>
      </c>
      <c r="AJ2" s="3" t="s">
        <v>64</v>
      </c>
      <c r="AK2" s="3">
        <f t="shared" ref="AK2:AK12" ca="1" si="16">AX2</f>
        <v>0</v>
      </c>
      <c r="AL2" s="3">
        <f t="shared" ref="AL2:AL12" ca="1" si="17">BC2</f>
        <v>1</v>
      </c>
      <c r="AM2" s="3" t="s">
        <v>67</v>
      </c>
      <c r="AN2" s="3">
        <f t="shared" ref="AN2:AN12" ca="1" si="18">BH2</f>
        <v>4</v>
      </c>
      <c r="AO2" s="3" t="s">
        <v>66</v>
      </c>
      <c r="AP2" s="3">
        <f t="shared" ref="AP2:AP12" ca="1" si="19">MOD(ROUNDDOWN(AD2/100,0),10)</f>
        <v>0</v>
      </c>
      <c r="AQ2" s="3">
        <f t="shared" ref="AQ2:AQ12" ca="1" si="20">MOD(ROUNDDOWN(AD2/10,0),10)</f>
        <v>7</v>
      </c>
      <c r="AR2" s="3" t="s">
        <v>67</v>
      </c>
      <c r="AS2" s="3">
        <f t="shared" ref="AS2:AS12" ca="1" si="21">MOD(ROUNDDOWN(AD2/1,0),10)</f>
        <v>6</v>
      </c>
      <c r="AV2" s="3">
        <v>2</v>
      </c>
      <c r="AW2" s="58">
        <f t="shared" ca="1" si="0"/>
        <v>0</v>
      </c>
      <c r="AX2" s="58">
        <f t="shared" ca="1" si="1"/>
        <v>0</v>
      </c>
      <c r="AY2" s="42"/>
      <c r="AZ2" s="3"/>
      <c r="BA2" s="3">
        <v>2</v>
      </c>
      <c r="BB2" s="58">
        <f t="shared" ref="BB2:BB12" ca="1" si="22">VLOOKUP($BX2,$BZ$1:$CB$100,2,FALSE)</f>
        <v>9</v>
      </c>
      <c r="BC2" s="58">
        <f t="shared" ref="BC2:BC11" ca="1" si="23">VLOOKUP($BX2,$BZ$1:$CB$100,3,FALSE)</f>
        <v>1</v>
      </c>
      <c r="BD2" s="42"/>
      <c r="BE2" s="42"/>
      <c r="BF2" s="3">
        <v>2</v>
      </c>
      <c r="BG2" s="58">
        <f ca="1">IF($AW2&lt;&gt;0,0,BL2)</f>
        <v>0</v>
      </c>
      <c r="BH2" s="58">
        <f t="shared" ref="BH2:BH12" ca="1" si="24">IF(AND($BC2=0,$BM2=0),1,BM2)</f>
        <v>4</v>
      </c>
      <c r="BI2" s="42"/>
      <c r="BJ2" s="3"/>
      <c r="BK2" s="3">
        <v>2</v>
      </c>
      <c r="BL2" s="57">
        <f t="shared" ca="1" si="2"/>
        <v>0</v>
      </c>
      <c r="BM2" s="57">
        <f t="shared" ca="1" si="3"/>
        <v>4</v>
      </c>
      <c r="BN2" s="42"/>
      <c r="BO2" s="5">
        <f t="shared" ca="1" si="4"/>
        <v>0.34964251300477356</v>
      </c>
      <c r="BP2" s="4">
        <f t="shared" ca="1" si="5"/>
        <v>24</v>
      </c>
      <c r="BQ2" s="4"/>
      <c r="BR2" s="3">
        <v>2</v>
      </c>
      <c r="BS2" s="3">
        <v>2</v>
      </c>
      <c r="BT2" s="3">
        <v>0</v>
      </c>
      <c r="BU2" s="3"/>
      <c r="BV2" s="42"/>
      <c r="BW2" s="5">
        <f t="shared" ca="1" si="6"/>
        <v>0.18878908993365617</v>
      </c>
      <c r="BX2" s="4">
        <f t="shared" ca="1" si="7"/>
        <v>38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0.91010918447083755</v>
      </c>
      <c r="CF2" s="4">
        <f t="shared" ca="1" si="9"/>
        <v>4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1"/>
      <c r="C3" s="51"/>
      <c r="D3" s="51"/>
      <c r="E3" s="51"/>
      <c r="F3" s="51"/>
      <c r="G3" s="51"/>
      <c r="H3" s="51"/>
      <c r="I3" s="51"/>
      <c r="J3" s="19"/>
      <c r="K3" s="19"/>
      <c r="L3" s="19"/>
      <c r="M3" s="19"/>
      <c r="N3" s="19"/>
      <c r="O3" s="19"/>
      <c r="P3" s="19"/>
      <c r="Q3" s="19"/>
      <c r="R3" s="19"/>
      <c r="Y3" s="1" t="s">
        <v>71</v>
      </c>
      <c r="Z3" s="3">
        <f t="shared" ca="1" si="10"/>
        <v>88</v>
      </c>
      <c r="AA3" s="3" t="s">
        <v>64</v>
      </c>
      <c r="AB3" s="3">
        <f t="shared" ca="1" si="11"/>
        <v>26</v>
      </c>
      <c r="AC3" s="3" t="s">
        <v>72</v>
      </c>
      <c r="AD3" s="3">
        <f t="shared" ca="1" si="12"/>
        <v>62</v>
      </c>
      <c r="AF3" s="3">
        <f t="shared" ca="1" si="13"/>
        <v>0</v>
      </c>
      <c r="AG3" s="3">
        <f t="shared" ca="1" si="14"/>
        <v>8</v>
      </c>
      <c r="AH3" s="3" t="s">
        <v>67</v>
      </c>
      <c r="AI3" s="3">
        <f t="shared" ca="1" si="15"/>
        <v>8</v>
      </c>
      <c r="AJ3" s="3" t="s">
        <v>64</v>
      </c>
      <c r="AK3" s="3">
        <f t="shared" ca="1" si="16"/>
        <v>0</v>
      </c>
      <c r="AL3" s="3">
        <f t="shared" ca="1" si="17"/>
        <v>2</v>
      </c>
      <c r="AM3" s="3" t="s">
        <v>67</v>
      </c>
      <c r="AN3" s="3">
        <f t="shared" ca="1" si="18"/>
        <v>6</v>
      </c>
      <c r="AO3" s="3" t="s">
        <v>66</v>
      </c>
      <c r="AP3" s="3">
        <f t="shared" ca="1" si="19"/>
        <v>0</v>
      </c>
      <c r="AQ3" s="3">
        <f t="shared" ca="1" si="20"/>
        <v>6</v>
      </c>
      <c r="AR3" s="3" t="s">
        <v>67</v>
      </c>
      <c r="AS3" s="3">
        <f t="shared" ca="1" si="21"/>
        <v>2</v>
      </c>
      <c r="AV3" s="3">
        <v>3</v>
      </c>
      <c r="AW3" s="58">
        <f t="shared" ca="1" si="0"/>
        <v>0</v>
      </c>
      <c r="AX3" s="58">
        <f t="shared" ca="1" si="1"/>
        <v>0</v>
      </c>
      <c r="AY3" s="42"/>
      <c r="AZ3" s="3"/>
      <c r="BA3" s="3">
        <v>3</v>
      </c>
      <c r="BB3" s="58">
        <f t="shared" ca="1" si="22"/>
        <v>8</v>
      </c>
      <c r="BC3" s="58">
        <f t="shared" ca="1" si="23"/>
        <v>2</v>
      </c>
      <c r="BD3" s="42"/>
      <c r="BE3" s="42"/>
      <c r="BF3" s="3">
        <v>3</v>
      </c>
      <c r="BG3" s="58">
        <f t="shared" ref="BG3:BG12" ca="1" si="25">IF($AW3&lt;&gt;0,0,BL3)</f>
        <v>8</v>
      </c>
      <c r="BH3" s="58">
        <f t="shared" ca="1" si="24"/>
        <v>6</v>
      </c>
      <c r="BI3" s="42"/>
      <c r="BJ3" s="3"/>
      <c r="BK3" s="3">
        <v>3</v>
      </c>
      <c r="BL3" s="57">
        <f t="shared" ca="1" si="2"/>
        <v>8</v>
      </c>
      <c r="BM3" s="57">
        <f t="shared" ca="1" si="3"/>
        <v>6</v>
      </c>
      <c r="BN3" s="42"/>
      <c r="BO3" s="5">
        <f t="shared" ca="1" si="4"/>
        <v>0.1330368389883011</v>
      </c>
      <c r="BP3" s="4">
        <f t="shared" ca="1" si="5"/>
        <v>33</v>
      </c>
      <c r="BQ3" s="4"/>
      <c r="BR3" s="3">
        <v>3</v>
      </c>
      <c r="BS3" s="3">
        <v>3</v>
      </c>
      <c r="BT3" s="3">
        <v>0</v>
      </c>
      <c r="BU3" s="3"/>
      <c r="BV3" s="42"/>
      <c r="BW3" s="5">
        <f t="shared" ca="1" si="6"/>
        <v>0.29362514745572488</v>
      </c>
      <c r="BX3" s="4">
        <f t="shared" ca="1" si="7"/>
        <v>31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0.13383219757160691</v>
      </c>
      <c r="CF3" s="4">
        <f t="shared" ca="1" si="9"/>
        <v>78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50"/>
      <c r="B4" s="35" t="s">
        <v>62</v>
      </c>
      <c r="C4" s="34"/>
      <c r="D4" s="37"/>
      <c r="E4" s="34"/>
      <c r="F4" s="34"/>
      <c r="G4" s="33"/>
      <c r="H4" s="50"/>
      <c r="I4" s="35" t="s">
        <v>73</v>
      </c>
      <c r="J4" s="34"/>
      <c r="K4" s="34"/>
      <c r="L4" s="34"/>
      <c r="M4" s="34"/>
      <c r="N4" s="33"/>
      <c r="O4" s="50"/>
      <c r="P4" s="35" t="s">
        <v>71</v>
      </c>
      <c r="Q4" s="34"/>
      <c r="R4" s="34"/>
      <c r="S4" s="34"/>
      <c r="T4" s="34"/>
      <c r="U4" s="33"/>
      <c r="Y4" s="1" t="s">
        <v>74</v>
      </c>
      <c r="Z4" s="3">
        <f t="shared" ca="1" si="10"/>
        <v>140</v>
      </c>
      <c r="AA4" s="3" t="s">
        <v>64</v>
      </c>
      <c r="AB4" s="3">
        <f t="shared" ca="1" si="11"/>
        <v>18</v>
      </c>
      <c r="AC4" s="3" t="s">
        <v>66</v>
      </c>
      <c r="AD4" s="3">
        <f t="shared" ca="1" si="12"/>
        <v>122</v>
      </c>
      <c r="AF4" s="3">
        <f t="shared" ca="1" si="13"/>
        <v>1</v>
      </c>
      <c r="AG4" s="3">
        <f t="shared" ca="1" si="14"/>
        <v>4</v>
      </c>
      <c r="AH4" s="3" t="s">
        <v>67</v>
      </c>
      <c r="AI4" s="3">
        <f t="shared" ca="1" si="15"/>
        <v>0</v>
      </c>
      <c r="AJ4" s="3" t="s">
        <v>75</v>
      </c>
      <c r="AK4" s="3">
        <f t="shared" ca="1" si="16"/>
        <v>0</v>
      </c>
      <c r="AL4" s="3">
        <f t="shared" ca="1" si="17"/>
        <v>1</v>
      </c>
      <c r="AM4" s="3" t="s">
        <v>76</v>
      </c>
      <c r="AN4" s="3">
        <f t="shared" ca="1" si="18"/>
        <v>8</v>
      </c>
      <c r="AO4" s="3" t="s">
        <v>77</v>
      </c>
      <c r="AP4" s="3">
        <f t="shared" ca="1" si="19"/>
        <v>1</v>
      </c>
      <c r="AQ4" s="3">
        <f t="shared" ca="1" si="20"/>
        <v>2</v>
      </c>
      <c r="AR4" s="3" t="s">
        <v>67</v>
      </c>
      <c r="AS4" s="3">
        <f t="shared" ca="1" si="21"/>
        <v>2</v>
      </c>
      <c r="AV4" s="3">
        <v>4</v>
      </c>
      <c r="AW4" s="58">
        <f t="shared" ca="1" si="0"/>
        <v>1</v>
      </c>
      <c r="AX4" s="58">
        <f t="shared" ca="1" si="1"/>
        <v>0</v>
      </c>
      <c r="AY4" s="42"/>
      <c r="AZ4" s="3"/>
      <c r="BA4" s="3">
        <v>4</v>
      </c>
      <c r="BB4" s="58">
        <f t="shared" ca="1" si="22"/>
        <v>4</v>
      </c>
      <c r="BC4" s="58">
        <f t="shared" ca="1" si="23"/>
        <v>1</v>
      </c>
      <c r="BD4" s="42"/>
      <c r="BE4" s="42"/>
      <c r="BF4" s="3">
        <v>4</v>
      </c>
      <c r="BG4" s="58">
        <f t="shared" ca="1" si="25"/>
        <v>0</v>
      </c>
      <c r="BH4" s="58">
        <f t="shared" ca="1" si="24"/>
        <v>8</v>
      </c>
      <c r="BI4" s="42"/>
      <c r="BJ4" s="3"/>
      <c r="BK4" s="3">
        <v>4</v>
      </c>
      <c r="BL4" s="57">
        <f t="shared" ca="1" si="2"/>
        <v>6</v>
      </c>
      <c r="BM4" s="57">
        <f t="shared" ca="1" si="3"/>
        <v>8</v>
      </c>
      <c r="BN4" s="42"/>
      <c r="BO4" s="5">
        <f t="shared" ca="1" si="4"/>
        <v>0.79401909013425265</v>
      </c>
      <c r="BP4" s="4">
        <f t="shared" ca="1" si="5"/>
        <v>10</v>
      </c>
      <c r="BQ4" s="4"/>
      <c r="BR4" s="3">
        <v>4</v>
      </c>
      <c r="BS4" s="3">
        <v>4</v>
      </c>
      <c r="BT4" s="3">
        <v>0</v>
      </c>
      <c r="BU4" s="3"/>
      <c r="BV4" s="42"/>
      <c r="BW4" s="5">
        <f t="shared" ca="1" si="6"/>
        <v>0.86625943607016309</v>
      </c>
      <c r="BX4" s="4">
        <f t="shared" ca="1" si="7"/>
        <v>8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0.38582892676635994</v>
      </c>
      <c r="CF4" s="4">
        <f t="shared" ca="1" si="9"/>
        <v>62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6"/>
      <c r="B5" s="77" t="str">
        <f ca="1">$Z1/10&amp;$AA1&amp;$AB1/10&amp;$AC1</f>
        <v>8.9－1.6＝</v>
      </c>
      <c r="C5" s="78"/>
      <c r="D5" s="78"/>
      <c r="E5" s="78"/>
      <c r="F5" s="79"/>
      <c r="G5" s="61"/>
      <c r="H5" s="16"/>
      <c r="I5" s="77" t="str">
        <f ca="1">$Z2/10&amp;$AA2&amp;$AB2/10&amp;$AC2</f>
        <v>9－1.4＝</v>
      </c>
      <c r="J5" s="78"/>
      <c r="K5" s="78"/>
      <c r="L5" s="78"/>
      <c r="M5" s="79"/>
      <c r="N5" s="60"/>
      <c r="O5" s="16"/>
      <c r="P5" s="77" t="str">
        <f ca="1">$Z3/10&amp;$AA3&amp;$AB3/10&amp;$AC3</f>
        <v>8.8－2.6＝</v>
      </c>
      <c r="Q5" s="78"/>
      <c r="R5" s="78"/>
      <c r="S5" s="78"/>
      <c r="T5" s="79"/>
      <c r="U5" s="59"/>
      <c r="Y5" s="1" t="s">
        <v>78</v>
      </c>
      <c r="Z5" s="3">
        <f t="shared" ca="1" si="10"/>
        <v>870</v>
      </c>
      <c r="AA5" s="3" t="s">
        <v>64</v>
      </c>
      <c r="AB5" s="3">
        <f t="shared" ca="1" si="11"/>
        <v>11</v>
      </c>
      <c r="AC5" s="3" t="s">
        <v>66</v>
      </c>
      <c r="AD5" s="3">
        <f t="shared" ca="1" si="12"/>
        <v>859</v>
      </c>
      <c r="AF5" s="3">
        <f t="shared" ca="1" si="13"/>
        <v>8</v>
      </c>
      <c r="AG5" s="3">
        <f t="shared" ca="1" si="14"/>
        <v>7</v>
      </c>
      <c r="AH5" s="3" t="s">
        <v>67</v>
      </c>
      <c r="AI5" s="3">
        <f t="shared" ca="1" si="15"/>
        <v>0</v>
      </c>
      <c r="AJ5" s="3" t="s">
        <v>75</v>
      </c>
      <c r="AK5" s="3">
        <f t="shared" ca="1" si="16"/>
        <v>0</v>
      </c>
      <c r="AL5" s="3">
        <f t="shared" ca="1" si="17"/>
        <v>1</v>
      </c>
      <c r="AM5" s="3" t="s">
        <v>67</v>
      </c>
      <c r="AN5" s="3">
        <f t="shared" ca="1" si="18"/>
        <v>1</v>
      </c>
      <c r="AO5" s="3" t="s">
        <v>66</v>
      </c>
      <c r="AP5" s="3">
        <f t="shared" ca="1" si="19"/>
        <v>8</v>
      </c>
      <c r="AQ5" s="3">
        <f t="shared" ca="1" si="20"/>
        <v>5</v>
      </c>
      <c r="AR5" s="3" t="s">
        <v>79</v>
      </c>
      <c r="AS5" s="3">
        <f t="shared" ca="1" si="21"/>
        <v>9</v>
      </c>
      <c r="AV5" s="3">
        <v>5</v>
      </c>
      <c r="AW5" s="58">
        <f t="shared" ca="1" si="0"/>
        <v>8</v>
      </c>
      <c r="AX5" s="58">
        <f t="shared" ca="1" si="1"/>
        <v>0</v>
      </c>
      <c r="AY5" s="42"/>
      <c r="AZ5" s="3"/>
      <c r="BA5" s="3">
        <v>5</v>
      </c>
      <c r="BB5" s="58">
        <f t="shared" ca="1" si="22"/>
        <v>7</v>
      </c>
      <c r="BC5" s="58">
        <f t="shared" ca="1" si="23"/>
        <v>1</v>
      </c>
      <c r="BD5" s="42"/>
      <c r="BE5" s="42"/>
      <c r="BF5" s="3">
        <v>5</v>
      </c>
      <c r="BG5" s="58">
        <f t="shared" ca="1" si="25"/>
        <v>0</v>
      </c>
      <c r="BH5" s="58">
        <f t="shared" ca="1" si="24"/>
        <v>1</v>
      </c>
      <c r="BI5" s="42"/>
      <c r="BJ5" s="3"/>
      <c r="BK5" s="3">
        <v>5</v>
      </c>
      <c r="BL5" s="57">
        <f t="shared" ca="1" si="2"/>
        <v>0</v>
      </c>
      <c r="BM5" s="57">
        <f t="shared" ca="1" si="3"/>
        <v>1</v>
      </c>
      <c r="BN5" s="42"/>
      <c r="BO5" s="5">
        <f t="shared" ca="1" si="4"/>
        <v>0.80681331022498615</v>
      </c>
      <c r="BP5" s="4">
        <f t="shared" ca="1" si="5"/>
        <v>8</v>
      </c>
      <c r="BQ5" s="4"/>
      <c r="BR5" s="3">
        <v>5</v>
      </c>
      <c r="BS5" s="3">
        <v>5</v>
      </c>
      <c r="BT5" s="3">
        <v>0</v>
      </c>
      <c r="BU5" s="3"/>
      <c r="BV5" s="42"/>
      <c r="BW5" s="5">
        <f t="shared" ca="1" si="6"/>
        <v>0.50588873932540401</v>
      </c>
      <c r="BX5" s="4">
        <f t="shared" ca="1" si="7"/>
        <v>23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0.96289950566128746</v>
      </c>
      <c r="CF5" s="4">
        <f t="shared" ca="1" si="9"/>
        <v>1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2"/>
      <c r="B6" s="46"/>
      <c r="C6" s="46"/>
      <c r="D6" s="46"/>
      <c r="E6" s="46"/>
      <c r="F6" s="46"/>
      <c r="G6" s="45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81</v>
      </c>
      <c r="Z6" s="3">
        <f t="shared" ca="1" si="10"/>
        <v>620</v>
      </c>
      <c r="AA6" s="3" t="s">
        <v>64</v>
      </c>
      <c r="AB6" s="3">
        <f t="shared" ca="1" si="11"/>
        <v>19</v>
      </c>
      <c r="AC6" s="3" t="s">
        <v>66</v>
      </c>
      <c r="AD6" s="3">
        <f t="shared" ca="1" si="12"/>
        <v>601</v>
      </c>
      <c r="AF6" s="3">
        <f t="shared" ca="1" si="13"/>
        <v>6</v>
      </c>
      <c r="AG6" s="3">
        <f t="shared" ca="1" si="14"/>
        <v>2</v>
      </c>
      <c r="AH6" s="3" t="s">
        <v>67</v>
      </c>
      <c r="AI6" s="3">
        <f t="shared" ca="1" si="15"/>
        <v>0</v>
      </c>
      <c r="AJ6" s="3" t="s">
        <v>75</v>
      </c>
      <c r="AK6" s="3">
        <f t="shared" ca="1" si="16"/>
        <v>0</v>
      </c>
      <c r="AL6" s="3">
        <f t="shared" ca="1" si="17"/>
        <v>1</v>
      </c>
      <c r="AM6" s="3" t="s">
        <v>67</v>
      </c>
      <c r="AN6" s="3">
        <f t="shared" ca="1" si="18"/>
        <v>9</v>
      </c>
      <c r="AO6" s="3" t="s">
        <v>77</v>
      </c>
      <c r="AP6" s="3">
        <f t="shared" ca="1" si="19"/>
        <v>6</v>
      </c>
      <c r="AQ6" s="3">
        <f t="shared" ca="1" si="20"/>
        <v>0</v>
      </c>
      <c r="AR6" s="3" t="s">
        <v>67</v>
      </c>
      <c r="AS6" s="3">
        <f t="shared" ca="1" si="21"/>
        <v>1</v>
      </c>
      <c r="AV6" s="3">
        <v>6</v>
      </c>
      <c r="AW6" s="58">
        <f t="shared" ca="1" si="0"/>
        <v>6</v>
      </c>
      <c r="AX6" s="58">
        <f t="shared" ca="1" si="1"/>
        <v>0</v>
      </c>
      <c r="AY6" s="42"/>
      <c r="AZ6" s="3"/>
      <c r="BA6" s="3">
        <v>6</v>
      </c>
      <c r="BB6" s="58">
        <f t="shared" ca="1" si="22"/>
        <v>2</v>
      </c>
      <c r="BC6" s="58">
        <f t="shared" ca="1" si="23"/>
        <v>1</v>
      </c>
      <c r="BD6" s="42"/>
      <c r="BE6" s="42"/>
      <c r="BF6" s="3">
        <v>6</v>
      </c>
      <c r="BG6" s="58">
        <f t="shared" ca="1" si="25"/>
        <v>0</v>
      </c>
      <c r="BH6" s="58">
        <f t="shared" ca="1" si="24"/>
        <v>9</v>
      </c>
      <c r="BI6" s="42"/>
      <c r="BJ6" s="3"/>
      <c r="BK6" s="3">
        <v>6</v>
      </c>
      <c r="BL6" s="57">
        <f t="shared" ca="1" si="2"/>
        <v>6</v>
      </c>
      <c r="BM6" s="57">
        <f t="shared" ca="1" si="3"/>
        <v>9</v>
      </c>
      <c r="BN6" s="42"/>
      <c r="BO6" s="5">
        <f t="shared" ca="1" si="4"/>
        <v>0.59012300892377179</v>
      </c>
      <c r="BP6" s="4">
        <f t="shared" ca="1" si="5"/>
        <v>15</v>
      </c>
      <c r="BQ6" s="4"/>
      <c r="BR6" s="3">
        <v>6</v>
      </c>
      <c r="BS6" s="3">
        <v>6</v>
      </c>
      <c r="BT6" s="3">
        <v>0</v>
      </c>
      <c r="BU6" s="3"/>
      <c r="BV6" s="42"/>
      <c r="BW6" s="5">
        <f t="shared" ca="1" si="6"/>
        <v>0.92325490132581634</v>
      </c>
      <c r="BX6" s="4">
        <f t="shared" ca="1" si="7"/>
        <v>3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0.38056269738073478</v>
      </c>
      <c r="CF6" s="4">
        <f t="shared" ca="1" si="9"/>
        <v>63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6"/>
      <c r="B7" s="44"/>
      <c r="C7" s="27" t="str">
        <f ca="1">IF($AW1=0,"",$AW1)</f>
        <v/>
      </c>
      <c r="D7" s="26">
        <f ca="1">$BB1</f>
        <v>8</v>
      </c>
      <c r="E7" s="26" t="s">
        <v>79</v>
      </c>
      <c r="F7" s="25">
        <f ca="1">$BG1</f>
        <v>9</v>
      </c>
      <c r="G7" s="10"/>
      <c r="H7" s="16"/>
      <c r="I7" s="44"/>
      <c r="J7" s="27" t="str">
        <f ca="1">IF($AW2=0,"",$AW2)</f>
        <v/>
      </c>
      <c r="K7" s="26">
        <f ca="1">$BB2</f>
        <v>9</v>
      </c>
      <c r="L7" s="26" t="s">
        <v>67</v>
      </c>
      <c r="M7" s="25">
        <f ca="1">$BG2</f>
        <v>0</v>
      </c>
      <c r="N7" s="10"/>
      <c r="O7" s="16"/>
      <c r="P7" s="44"/>
      <c r="Q7" s="27" t="str">
        <f ca="1">IF($AW3=0,"",$AW3)</f>
        <v/>
      </c>
      <c r="R7" s="26">
        <f ca="1">$BB3</f>
        <v>8</v>
      </c>
      <c r="S7" s="26" t="s">
        <v>67</v>
      </c>
      <c r="T7" s="25">
        <f ca="1">$BG3</f>
        <v>8</v>
      </c>
      <c r="U7" s="10"/>
      <c r="Y7" s="1" t="s">
        <v>82</v>
      </c>
      <c r="Z7" s="3">
        <f t="shared" ca="1" si="10"/>
        <v>58</v>
      </c>
      <c r="AA7" s="3" t="s">
        <v>64</v>
      </c>
      <c r="AB7" s="3">
        <f t="shared" ca="1" si="11"/>
        <v>24</v>
      </c>
      <c r="AC7" s="3" t="s">
        <v>77</v>
      </c>
      <c r="AD7" s="3">
        <f t="shared" ca="1" si="12"/>
        <v>34</v>
      </c>
      <c r="AF7" s="3">
        <f t="shared" ca="1" si="13"/>
        <v>0</v>
      </c>
      <c r="AG7" s="3">
        <f t="shared" ca="1" si="14"/>
        <v>5</v>
      </c>
      <c r="AH7" s="3" t="s">
        <v>67</v>
      </c>
      <c r="AI7" s="3">
        <f t="shared" ca="1" si="15"/>
        <v>8</v>
      </c>
      <c r="AJ7" s="3" t="s">
        <v>83</v>
      </c>
      <c r="AK7" s="3">
        <f t="shared" ca="1" si="16"/>
        <v>0</v>
      </c>
      <c r="AL7" s="3">
        <f t="shared" ca="1" si="17"/>
        <v>2</v>
      </c>
      <c r="AM7" s="3" t="s">
        <v>70</v>
      </c>
      <c r="AN7" s="3">
        <f t="shared" ca="1" si="18"/>
        <v>4</v>
      </c>
      <c r="AO7" s="3" t="s">
        <v>77</v>
      </c>
      <c r="AP7" s="3">
        <f t="shared" ca="1" si="19"/>
        <v>0</v>
      </c>
      <c r="AQ7" s="3">
        <f t="shared" ca="1" si="20"/>
        <v>3</v>
      </c>
      <c r="AR7" s="3" t="s">
        <v>84</v>
      </c>
      <c r="AS7" s="3">
        <f t="shared" ca="1" si="21"/>
        <v>4</v>
      </c>
      <c r="AV7" s="3">
        <v>7</v>
      </c>
      <c r="AW7" s="58">
        <f t="shared" ca="1" si="0"/>
        <v>0</v>
      </c>
      <c r="AX7" s="58">
        <f t="shared" ca="1" si="1"/>
        <v>0</v>
      </c>
      <c r="AY7" s="42"/>
      <c r="AZ7" s="3"/>
      <c r="BA7" s="3">
        <v>7</v>
      </c>
      <c r="BB7" s="58">
        <f t="shared" ca="1" si="22"/>
        <v>5</v>
      </c>
      <c r="BC7" s="58">
        <f t="shared" ca="1" si="23"/>
        <v>2</v>
      </c>
      <c r="BD7" s="42"/>
      <c r="BE7" s="42"/>
      <c r="BF7" s="3">
        <v>7</v>
      </c>
      <c r="BG7" s="58">
        <f t="shared" ca="1" si="25"/>
        <v>8</v>
      </c>
      <c r="BH7" s="58">
        <f t="shared" ca="1" si="24"/>
        <v>4</v>
      </c>
      <c r="BI7" s="42"/>
      <c r="BJ7" s="3"/>
      <c r="BK7" s="3">
        <v>7</v>
      </c>
      <c r="BL7" s="57">
        <f t="shared" ca="1" si="2"/>
        <v>8</v>
      </c>
      <c r="BM7" s="57">
        <f t="shared" ca="1" si="3"/>
        <v>4</v>
      </c>
      <c r="BN7" s="42"/>
      <c r="BO7" s="5">
        <f t="shared" ca="1" si="4"/>
        <v>0.10907381916196845</v>
      </c>
      <c r="BP7" s="4">
        <f t="shared" ca="1" si="5"/>
        <v>34</v>
      </c>
      <c r="BQ7" s="4"/>
      <c r="BR7" s="3">
        <v>7</v>
      </c>
      <c r="BS7" s="3">
        <v>7</v>
      </c>
      <c r="BT7" s="3">
        <v>0</v>
      </c>
      <c r="BU7" s="3"/>
      <c r="BV7" s="42"/>
      <c r="BW7" s="5">
        <f t="shared" ca="1" si="6"/>
        <v>0.68934894012120773</v>
      </c>
      <c r="BX7" s="4">
        <f t="shared" ca="1" si="7"/>
        <v>13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0.18306702969083144</v>
      </c>
      <c r="CF7" s="4">
        <f t="shared" ca="1" si="9"/>
        <v>76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6"/>
      <c r="B8" s="24" t="str">
        <f ca="1">IF(AND($AW1=0,$AX1=0),"","－")</f>
        <v/>
      </c>
      <c r="C8" s="23" t="str">
        <f ca="1">IF(AND($AW1=0,$AX1=0),"－","")</f>
        <v>－</v>
      </c>
      <c r="D8" s="22">
        <f ca="1">$BC1</f>
        <v>1</v>
      </c>
      <c r="E8" s="22" t="s">
        <v>67</v>
      </c>
      <c r="F8" s="21">
        <f ca="1">$BH1</f>
        <v>6</v>
      </c>
      <c r="G8" s="10"/>
      <c r="H8" s="16"/>
      <c r="I8" s="24" t="str">
        <f ca="1">IF(AND($AW2=0,$AX2=0),"","－")</f>
        <v/>
      </c>
      <c r="J8" s="23" t="str">
        <f ca="1">IF(AND($AW2=0,$AX2=0),"－","")</f>
        <v>－</v>
      </c>
      <c r="K8" s="22">
        <f ca="1">$BC2</f>
        <v>1</v>
      </c>
      <c r="L8" s="22" t="s">
        <v>67</v>
      </c>
      <c r="M8" s="21">
        <f ca="1">$BH2</f>
        <v>4</v>
      </c>
      <c r="N8" s="10"/>
      <c r="O8" s="16"/>
      <c r="P8" s="24" t="str">
        <f ca="1">IF(AND($AW3=0,$AX3=0),"","－")</f>
        <v/>
      </c>
      <c r="Q8" s="23" t="str">
        <f ca="1">IF(AND($AW3=0,$AX3=0),"－","")</f>
        <v>－</v>
      </c>
      <c r="R8" s="22">
        <f ca="1">$BC3</f>
        <v>2</v>
      </c>
      <c r="S8" s="22" t="s">
        <v>84</v>
      </c>
      <c r="T8" s="21">
        <f ca="1">$BH3</f>
        <v>6</v>
      </c>
      <c r="U8" s="10"/>
      <c r="Y8" s="1" t="s">
        <v>86</v>
      </c>
      <c r="Z8" s="3">
        <f t="shared" ca="1" si="10"/>
        <v>71</v>
      </c>
      <c r="AA8" s="3" t="s">
        <v>87</v>
      </c>
      <c r="AB8" s="3">
        <f t="shared" ca="1" si="11"/>
        <v>65</v>
      </c>
      <c r="AC8" s="3" t="s">
        <v>72</v>
      </c>
      <c r="AD8" s="3">
        <f t="shared" ca="1" si="12"/>
        <v>6</v>
      </c>
      <c r="AF8" s="3">
        <f t="shared" ca="1" si="13"/>
        <v>0</v>
      </c>
      <c r="AG8" s="3">
        <f t="shared" ca="1" si="14"/>
        <v>7</v>
      </c>
      <c r="AH8" s="3" t="s">
        <v>67</v>
      </c>
      <c r="AI8" s="3">
        <f t="shared" ca="1" si="15"/>
        <v>1</v>
      </c>
      <c r="AJ8" s="3" t="s">
        <v>64</v>
      </c>
      <c r="AK8" s="3">
        <f t="shared" ca="1" si="16"/>
        <v>0</v>
      </c>
      <c r="AL8" s="3">
        <f t="shared" ca="1" si="17"/>
        <v>6</v>
      </c>
      <c r="AM8" s="3" t="s">
        <v>76</v>
      </c>
      <c r="AN8" s="3">
        <f t="shared" ca="1" si="18"/>
        <v>5</v>
      </c>
      <c r="AO8" s="3" t="s">
        <v>66</v>
      </c>
      <c r="AP8" s="3">
        <f t="shared" ca="1" si="19"/>
        <v>0</v>
      </c>
      <c r="AQ8" s="3">
        <f t="shared" ca="1" si="20"/>
        <v>0</v>
      </c>
      <c r="AR8" s="3" t="s">
        <v>67</v>
      </c>
      <c r="AS8" s="3">
        <f t="shared" ca="1" si="21"/>
        <v>6</v>
      </c>
      <c r="AV8" s="3">
        <v>8</v>
      </c>
      <c r="AW8" s="58">
        <f t="shared" ca="1" si="0"/>
        <v>0</v>
      </c>
      <c r="AX8" s="58">
        <f t="shared" ca="1" si="1"/>
        <v>0</v>
      </c>
      <c r="AY8" s="42"/>
      <c r="AZ8" s="3"/>
      <c r="BA8" s="3">
        <v>8</v>
      </c>
      <c r="BB8" s="58">
        <f t="shared" ca="1" si="22"/>
        <v>7</v>
      </c>
      <c r="BC8" s="58">
        <f t="shared" ca="1" si="23"/>
        <v>6</v>
      </c>
      <c r="BD8" s="42"/>
      <c r="BE8" s="42"/>
      <c r="BF8" s="3">
        <v>8</v>
      </c>
      <c r="BG8" s="58">
        <f t="shared" ca="1" si="25"/>
        <v>1</v>
      </c>
      <c r="BH8" s="58">
        <f t="shared" ca="1" si="24"/>
        <v>5</v>
      </c>
      <c r="BI8" s="42"/>
      <c r="BJ8" s="3"/>
      <c r="BK8" s="3">
        <v>8</v>
      </c>
      <c r="BL8" s="57">
        <f t="shared" ca="1" si="2"/>
        <v>1</v>
      </c>
      <c r="BM8" s="57">
        <f t="shared" ca="1" si="3"/>
        <v>5</v>
      </c>
      <c r="BN8" s="42"/>
      <c r="BO8" s="5">
        <f t="shared" ca="1" si="4"/>
        <v>0.27950320207119239</v>
      </c>
      <c r="BP8" s="4">
        <f t="shared" ca="1" si="5"/>
        <v>27</v>
      </c>
      <c r="BQ8" s="4"/>
      <c r="BR8" s="3">
        <v>8</v>
      </c>
      <c r="BS8" s="3">
        <v>8</v>
      </c>
      <c r="BT8" s="3">
        <v>0</v>
      </c>
      <c r="BU8" s="3"/>
      <c r="BV8" s="42"/>
      <c r="BW8" s="5">
        <f t="shared" ca="1" si="6"/>
        <v>0.37618107612103591</v>
      </c>
      <c r="BX8" s="4">
        <f t="shared" ca="1" si="7"/>
        <v>28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0.78753076254339505</v>
      </c>
      <c r="CF8" s="4">
        <f t="shared" ca="1" si="9"/>
        <v>14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6"/>
      <c r="B9" s="54"/>
      <c r="C9" s="14">
        <f ca="1">$AP1</f>
        <v>0</v>
      </c>
      <c r="D9" s="53">
        <f ca="1">$AQ1</f>
        <v>7</v>
      </c>
      <c r="E9" s="53" t="str">
        <f>$AR1</f>
        <v>.</v>
      </c>
      <c r="F9" s="52">
        <f ca="1">$AS1</f>
        <v>3</v>
      </c>
      <c r="G9" s="56"/>
      <c r="H9" s="55"/>
      <c r="I9" s="54"/>
      <c r="J9" s="14">
        <f ca="1">$AP2</f>
        <v>0</v>
      </c>
      <c r="K9" s="53">
        <f ca="1">$AQ2</f>
        <v>7</v>
      </c>
      <c r="L9" s="53" t="str">
        <f>$AR2</f>
        <v>.</v>
      </c>
      <c r="M9" s="52">
        <f ca="1">$AS2</f>
        <v>6</v>
      </c>
      <c r="N9" s="56"/>
      <c r="O9" s="55"/>
      <c r="P9" s="54"/>
      <c r="Q9" s="14">
        <f ca="1">$AP3</f>
        <v>0</v>
      </c>
      <c r="R9" s="53">
        <f ca="1">$AQ3</f>
        <v>6</v>
      </c>
      <c r="S9" s="53" t="str">
        <f>$AR3</f>
        <v>.</v>
      </c>
      <c r="T9" s="52">
        <f ca="1">$AS3</f>
        <v>2</v>
      </c>
      <c r="U9" s="63"/>
      <c r="Y9" s="1" t="s">
        <v>88</v>
      </c>
      <c r="Z9" s="3">
        <f t="shared" ca="1" si="10"/>
        <v>66</v>
      </c>
      <c r="AA9" s="3" t="s">
        <v>64</v>
      </c>
      <c r="AB9" s="3">
        <f t="shared" ca="1" si="11"/>
        <v>21</v>
      </c>
      <c r="AC9" s="3" t="s">
        <v>66</v>
      </c>
      <c r="AD9" s="3">
        <f t="shared" ca="1" si="12"/>
        <v>45</v>
      </c>
      <c r="AF9" s="3">
        <f t="shared" ca="1" si="13"/>
        <v>0</v>
      </c>
      <c r="AG9" s="3">
        <f t="shared" ca="1" si="14"/>
        <v>6</v>
      </c>
      <c r="AH9" s="3" t="s">
        <v>57</v>
      </c>
      <c r="AI9" s="3">
        <f t="shared" ca="1" si="15"/>
        <v>6</v>
      </c>
      <c r="AJ9" s="3" t="s">
        <v>64</v>
      </c>
      <c r="AK9" s="3">
        <f t="shared" ca="1" si="16"/>
        <v>0</v>
      </c>
      <c r="AL9" s="3">
        <f t="shared" ca="1" si="17"/>
        <v>2</v>
      </c>
      <c r="AM9" s="3" t="s">
        <v>57</v>
      </c>
      <c r="AN9" s="3">
        <f t="shared" ca="1" si="18"/>
        <v>1</v>
      </c>
      <c r="AO9" s="3" t="s">
        <v>66</v>
      </c>
      <c r="AP9" s="3">
        <f t="shared" ca="1" si="19"/>
        <v>0</v>
      </c>
      <c r="AQ9" s="3">
        <f t="shared" ca="1" si="20"/>
        <v>4</v>
      </c>
      <c r="AR9" s="3" t="s">
        <v>67</v>
      </c>
      <c r="AS9" s="3">
        <f t="shared" ca="1" si="21"/>
        <v>5</v>
      </c>
      <c r="AV9" s="3">
        <v>9</v>
      </c>
      <c r="AW9" s="58">
        <f t="shared" ca="1" si="0"/>
        <v>0</v>
      </c>
      <c r="AX9" s="58">
        <f t="shared" ca="1" si="1"/>
        <v>0</v>
      </c>
      <c r="AY9" s="42"/>
      <c r="AZ9" s="3"/>
      <c r="BA9" s="3">
        <v>9</v>
      </c>
      <c r="BB9" s="58">
        <f t="shared" ca="1" si="22"/>
        <v>6</v>
      </c>
      <c r="BC9" s="58">
        <f t="shared" ca="1" si="23"/>
        <v>2</v>
      </c>
      <c r="BD9" s="42"/>
      <c r="BE9" s="42"/>
      <c r="BF9" s="3">
        <v>9</v>
      </c>
      <c r="BG9" s="58">
        <f t="shared" ca="1" si="25"/>
        <v>6</v>
      </c>
      <c r="BH9" s="58">
        <f t="shared" ca="1" si="24"/>
        <v>1</v>
      </c>
      <c r="BI9" s="42"/>
      <c r="BJ9" s="3"/>
      <c r="BK9" s="3">
        <v>9</v>
      </c>
      <c r="BL9" s="57">
        <f t="shared" ca="1" si="2"/>
        <v>6</v>
      </c>
      <c r="BM9" s="57">
        <f t="shared" ca="1" si="3"/>
        <v>1</v>
      </c>
      <c r="BN9" s="42"/>
      <c r="BO9" s="5">
        <f t="shared" ca="1" si="4"/>
        <v>0.26403175834224302</v>
      </c>
      <c r="BP9" s="4">
        <f t="shared" ca="1" si="5"/>
        <v>28</v>
      </c>
      <c r="BQ9" s="4"/>
      <c r="BR9" s="3">
        <v>9</v>
      </c>
      <c r="BS9" s="3">
        <v>9</v>
      </c>
      <c r="BT9" s="3">
        <v>0</v>
      </c>
      <c r="BU9" s="3"/>
      <c r="BV9" s="42"/>
      <c r="BW9" s="5">
        <f t="shared" ca="1" si="6"/>
        <v>0.63562605827083229</v>
      </c>
      <c r="BX9" s="4">
        <f t="shared" ca="1" si="7"/>
        <v>18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0.43089995731063424</v>
      </c>
      <c r="CF9" s="4">
        <f t="shared" ca="1" si="9"/>
        <v>55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90</v>
      </c>
      <c r="Z10" s="3">
        <f t="shared" ca="1" si="10"/>
        <v>79</v>
      </c>
      <c r="AA10" s="3" t="s">
        <v>91</v>
      </c>
      <c r="AB10" s="3">
        <f t="shared" ca="1" si="11"/>
        <v>58</v>
      </c>
      <c r="AC10" s="3" t="s">
        <v>66</v>
      </c>
      <c r="AD10" s="3">
        <f t="shared" ca="1" si="12"/>
        <v>21</v>
      </c>
      <c r="AF10" s="3">
        <f t="shared" ca="1" si="13"/>
        <v>0</v>
      </c>
      <c r="AG10" s="3">
        <f t="shared" ca="1" si="14"/>
        <v>7</v>
      </c>
      <c r="AH10" s="3" t="s">
        <v>57</v>
      </c>
      <c r="AI10" s="3">
        <f t="shared" ca="1" si="15"/>
        <v>9</v>
      </c>
      <c r="AJ10" s="3" t="s">
        <v>64</v>
      </c>
      <c r="AK10" s="3">
        <f t="shared" ca="1" si="16"/>
        <v>0</v>
      </c>
      <c r="AL10" s="3">
        <f t="shared" ca="1" si="17"/>
        <v>5</v>
      </c>
      <c r="AM10" s="3" t="s">
        <v>57</v>
      </c>
      <c r="AN10" s="3">
        <f t="shared" ca="1" si="18"/>
        <v>8</v>
      </c>
      <c r="AO10" s="3" t="s">
        <v>72</v>
      </c>
      <c r="AP10" s="3">
        <f t="shared" ca="1" si="19"/>
        <v>0</v>
      </c>
      <c r="AQ10" s="3">
        <f t="shared" ca="1" si="20"/>
        <v>2</v>
      </c>
      <c r="AR10" s="3" t="s">
        <v>67</v>
      </c>
      <c r="AS10" s="3">
        <f t="shared" ca="1" si="21"/>
        <v>1</v>
      </c>
      <c r="AV10" s="3">
        <v>10</v>
      </c>
      <c r="AW10" s="58">
        <f t="shared" ca="1" si="0"/>
        <v>0</v>
      </c>
      <c r="AX10" s="58">
        <f t="shared" ca="1" si="1"/>
        <v>0</v>
      </c>
      <c r="AY10" s="42"/>
      <c r="AZ10" s="3"/>
      <c r="BA10" s="3">
        <v>10</v>
      </c>
      <c r="BB10" s="58">
        <f t="shared" ca="1" si="22"/>
        <v>7</v>
      </c>
      <c r="BC10" s="58">
        <f t="shared" ca="1" si="23"/>
        <v>5</v>
      </c>
      <c r="BD10" s="42"/>
      <c r="BE10" s="42"/>
      <c r="BF10" s="3">
        <v>10</v>
      </c>
      <c r="BG10" s="58">
        <f t="shared" ca="1" si="25"/>
        <v>9</v>
      </c>
      <c r="BH10" s="58">
        <f t="shared" ca="1" si="24"/>
        <v>8</v>
      </c>
      <c r="BI10" s="42"/>
      <c r="BJ10" s="3"/>
      <c r="BK10" s="3">
        <v>10</v>
      </c>
      <c r="BL10" s="57">
        <f t="shared" ca="1" si="2"/>
        <v>9</v>
      </c>
      <c r="BM10" s="57">
        <f t="shared" ca="1" si="3"/>
        <v>8</v>
      </c>
      <c r="BN10" s="42"/>
      <c r="BO10" s="5">
        <f t="shared" ca="1" si="4"/>
        <v>0.28302723145408448</v>
      </c>
      <c r="BP10" s="4">
        <f t="shared" ca="1" si="5"/>
        <v>26</v>
      </c>
      <c r="BQ10" s="4"/>
      <c r="BR10" s="3">
        <v>10</v>
      </c>
      <c r="BS10" s="3">
        <v>1</v>
      </c>
      <c r="BT10" s="3">
        <v>0</v>
      </c>
      <c r="BU10" s="3"/>
      <c r="BV10" s="42"/>
      <c r="BW10" s="5">
        <f t="shared" ca="1" si="6"/>
        <v>0.43275583370618464</v>
      </c>
      <c r="BX10" s="4">
        <f t="shared" ca="1" si="7"/>
        <v>27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2.8210146857147178E-2</v>
      </c>
      <c r="CF10" s="4">
        <f t="shared" ca="1" si="9"/>
        <v>89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6"/>
      <c r="B11" s="35" t="s">
        <v>92</v>
      </c>
      <c r="C11" s="38"/>
      <c r="D11" s="37"/>
      <c r="E11" s="34"/>
      <c r="F11" s="34"/>
      <c r="G11" s="33"/>
      <c r="H11" s="36"/>
      <c r="I11" s="35" t="s">
        <v>93</v>
      </c>
      <c r="J11" s="34"/>
      <c r="K11" s="34"/>
      <c r="L11" s="34"/>
      <c r="M11" s="34"/>
      <c r="N11" s="33"/>
      <c r="O11" s="36"/>
      <c r="P11" s="35" t="s">
        <v>81</v>
      </c>
      <c r="Q11" s="34"/>
      <c r="R11" s="34"/>
      <c r="S11" s="34"/>
      <c r="T11" s="34"/>
      <c r="U11" s="33"/>
      <c r="Y11" s="1" t="s">
        <v>94</v>
      </c>
      <c r="Z11" s="3">
        <f t="shared" ca="1" si="10"/>
        <v>660</v>
      </c>
      <c r="AA11" s="3" t="s">
        <v>91</v>
      </c>
      <c r="AB11" s="3">
        <f t="shared" ca="1" si="11"/>
        <v>18</v>
      </c>
      <c r="AC11" s="3" t="s">
        <v>65</v>
      </c>
      <c r="AD11" s="3">
        <f t="shared" ca="1" si="12"/>
        <v>642</v>
      </c>
      <c r="AF11" s="3">
        <f t="shared" ca="1" si="13"/>
        <v>6</v>
      </c>
      <c r="AG11" s="3">
        <f t="shared" ca="1" si="14"/>
        <v>6</v>
      </c>
      <c r="AH11" s="3" t="s">
        <v>67</v>
      </c>
      <c r="AI11" s="3">
        <f t="shared" ca="1" si="15"/>
        <v>0</v>
      </c>
      <c r="AJ11" s="3" t="s">
        <v>64</v>
      </c>
      <c r="AK11" s="3">
        <f t="shared" ca="1" si="16"/>
        <v>0</v>
      </c>
      <c r="AL11" s="3">
        <f t="shared" ca="1" si="17"/>
        <v>1</v>
      </c>
      <c r="AM11" s="3" t="s">
        <v>57</v>
      </c>
      <c r="AN11" s="3">
        <f t="shared" ca="1" si="18"/>
        <v>8</v>
      </c>
      <c r="AO11" s="3" t="s">
        <v>65</v>
      </c>
      <c r="AP11" s="3">
        <f t="shared" ca="1" si="19"/>
        <v>6</v>
      </c>
      <c r="AQ11" s="3">
        <f t="shared" ca="1" si="20"/>
        <v>4</v>
      </c>
      <c r="AR11" s="3" t="s">
        <v>57</v>
      </c>
      <c r="AS11" s="3">
        <f t="shared" ca="1" si="21"/>
        <v>2</v>
      </c>
      <c r="AV11" s="3">
        <v>11</v>
      </c>
      <c r="AW11" s="58">
        <f t="shared" ca="1" si="0"/>
        <v>6</v>
      </c>
      <c r="AX11" s="58">
        <f t="shared" ca="1" si="1"/>
        <v>0</v>
      </c>
      <c r="AY11" s="42"/>
      <c r="AZ11" s="3"/>
      <c r="BA11" s="3">
        <v>11</v>
      </c>
      <c r="BB11" s="58">
        <f ca="1">VLOOKUP($BX11,$BZ$1:$CB$100,2,FALSE)</f>
        <v>6</v>
      </c>
      <c r="BC11" s="58">
        <f t="shared" ca="1" si="23"/>
        <v>1</v>
      </c>
      <c r="BD11" s="42"/>
      <c r="BE11" s="42"/>
      <c r="BF11" s="3">
        <v>11</v>
      </c>
      <c r="BG11" s="58">
        <f t="shared" ca="1" si="25"/>
        <v>0</v>
      </c>
      <c r="BH11" s="58">
        <f t="shared" ca="1" si="24"/>
        <v>8</v>
      </c>
      <c r="BI11" s="42"/>
      <c r="BJ11" s="3"/>
      <c r="BK11" s="3">
        <v>11</v>
      </c>
      <c r="BL11" s="57">
        <f t="shared" ca="1" si="2"/>
        <v>1</v>
      </c>
      <c r="BM11" s="57">
        <f t="shared" ca="1" si="3"/>
        <v>8</v>
      </c>
      <c r="BN11" s="42"/>
      <c r="BO11" s="5">
        <f t="shared" ca="1" si="4"/>
        <v>0.86111501145827629</v>
      </c>
      <c r="BP11" s="4">
        <f t="shared" ca="1" si="5"/>
        <v>6</v>
      </c>
      <c r="BQ11" s="4"/>
      <c r="BR11" s="3">
        <v>11</v>
      </c>
      <c r="BS11" s="3">
        <v>2</v>
      </c>
      <c r="BT11" s="3">
        <v>0</v>
      </c>
      <c r="BU11" s="3"/>
      <c r="BV11" s="42"/>
      <c r="BW11" s="5">
        <f t="shared" ca="1" si="6"/>
        <v>0.64981760259813603</v>
      </c>
      <c r="BX11" s="4">
        <f t="shared" ca="1" si="7"/>
        <v>17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0.70606187066176107</v>
      </c>
      <c r="CF11" s="4">
        <f t="shared" ca="1" si="9"/>
        <v>17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2"/>
      <c r="B12" s="77" t="str">
        <f ca="1">$Z4/10&amp;$AA4&amp;$AB4/10&amp;$AC4</f>
        <v>14－1.8＝</v>
      </c>
      <c r="C12" s="78"/>
      <c r="D12" s="78"/>
      <c r="E12" s="78"/>
      <c r="F12" s="79"/>
      <c r="G12" s="10"/>
      <c r="H12" s="32"/>
      <c r="I12" s="77" t="str">
        <f ca="1">$Z5/10&amp;$AA5&amp;$AB5/10&amp;$AC5</f>
        <v>87－1.1＝</v>
      </c>
      <c r="J12" s="78"/>
      <c r="K12" s="78"/>
      <c r="L12" s="78"/>
      <c r="M12" s="79"/>
      <c r="N12" s="10"/>
      <c r="O12" s="32"/>
      <c r="P12" s="77" t="str">
        <f ca="1">$Z6/10&amp;$AA6&amp;$AB6/10&amp;$AC6</f>
        <v>62－1.9＝</v>
      </c>
      <c r="Q12" s="78"/>
      <c r="R12" s="78"/>
      <c r="S12" s="78"/>
      <c r="T12" s="79"/>
      <c r="U12" s="10"/>
      <c r="Y12" s="1" t="s">
        <v>95</v>
      </c>
      <c r="Z12" s="3">
        <f t="shared" ca="1" si="10"/>
        <v>240</v>
      </c>
      <c r="AA12" s="3" t="s">
        <v>91</v>
      </c>
      <c r="AB12" s="3">
        <f t="shared" ca="1" si="11"/>
        <v>25</v>
      </c>
      <c r="AC12" s="3" t="s">
        <v>65</v>
      </c>
      <c r="AD12" s="3">
        <f t="shared" ca="1" si="12"/>
        <v>215</v>
      </c>
      <c r="AF12" s="3">
        <f t="shared" ca="1" si="13"/>
        <v>2</v>
      </c>
      <c r="AG12" s="3">
        <f t="shared" ca="1" si="14"/>
        <v>4</v>
      </c>
      <c r="AH12" s="3" t="s">
        <v>67</v>
      </c>
      <c r="AI12" s="3">
        <f t="shared" ca="1" si="15"/>
        <v>0</v>
      </c>
      <c r="AJ12" s="3" t="s">
        <v>64</v>
      </c>
      <c r="AK12" s="3">
        <f t="shared" ca="1" si="16"/>
        <v>0</v>
      </c>
      <c r="AL12" s="3">
        <f t="shared" ca="1" si="17"/>
        <v>2</v>
      </c>
      <c r="AM12" s="3" t="s">
        <v>57</v>
      </c>
      <c r="AN12" s="3">
        <f t="shared" ca="1" si="18"/>
        <v>5</v>
      </c>
      <c r="AO12" s="3" t="s">
        <v>65</v>
      </c>
      <c r="AP12" s="3">
        <f t="shared" ca="1" si="19"/>
        <v>2</v>
      </c>
      <c r="AQ12" s="3">
        <f t="shared" ca="1" si="20"/>
        <v>1</v>
      </c>
      <c r="AR12" s="3" t="s">
        <v>67</v>
      </c>
      <c r="AS12" s="3">
        <f t="shared" ca="1" si="21"/>
        <v>5</v>
      </c>
      <c r="AV12" s="3">
        <v>12</v>
      </c>
      <c r="AW12" s="58">
        <f t="shared" ca="1" si="0"/>
        <v>2</v>
      </c>
      <c r="AX12" s="58">
        <f t="shared" ca="1" si="1"/>
        <v>0</v>
      </c>
      <c r="AY12" s="42"/>
      <c r="AZ12" s="3"/>
      <c r="BA12" s="3">
        <v>12</v>
      </c>
      <c r="BB12" s="58">
        <f t="shared" ca="1" si="22"/>
        <v>4</v>
      </c>
      <c r="BC12" s="58">
        <f ca="1">VLOOKUP($BX12,$BZ$1:$CB$100,3,FALSE)</f>
        <v>2</v>
      </c>
      <c r="BD12" s="42"/>
      <c r="BE12" s="42"/>
      <c r="BF12" s="3">
        <v>12</v>
      </c>
      <c r="BG12" s="58">
        <f t="shared" ca="1" si="25"/>
        <v>0</v>
      </c>
      <c r="BH12" s="58">
        <f t="shared" ca="1" si="24"/>
        <v>5</v>
      </c>
      <c r="BI12" s="42"/>
      <c r="BJ12" s="3"/>
      <c r="BK12" s="3">
        <v>12</v>
      </c>
      <c r="BL12" s="57">
        <f t="shared" ca="1" si="2"/>
        <v>9</v>
      </c>
      <c r="BM12" s="57">
        <f t="shared" ca="1" si="3"/>
        <v>5</v>
      </c>
      <c r="BN12" s="42"/>
      <c r="BO12" s="5">
        <f t="shared" ca="1" si="4"/>
        <v>0.92592371462725176</v>
      </c>
      <c r="BP12" s="4">
        <f t="shared" ca="1" si="5"/>
        <v>2</v>
      </c>
      <c r="BQ12" s="4"/>
      <c r="BR12" s="3">
        <v>12</v>
      </c>
      <c r="BS12" s="3">
        <v>3</v>
      </c>
      <c r="BT12" s="3">
        <v>0</v>
      </c>
      <c r="BU12" s="3"/>
      <c r="BV12" s="42"/>
      <c r="BW12" s="5">
        <f t="shared" ca="1" si="6"/>
        <v>0.81687876319213681</v>
      </c>
      <c r="BX12" s="4">
        <f t="shared" ca="1" si="7"/>
        <v>9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4.1311066323058365E-2</v>
      </c>
      <c r="CF12" s="4">
        <f t="shared" ca="1" si="9"/>
        <v>86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0.9079649256466088</v>
      </c>
      <c r="BP13" s="4">
        <f t="shared" ca="1" si="5"/>
        <v>4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0.59119861695521048</v>
      </c>
      <c r="BX13" s="4">
        <f t="shared" ca="1" si="7"/>
        <v>19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0.70128259930394943</v>
      </c>
      <c r="CF13" s="4">
        <f t="shared" ca="1" si="9"/>
        <v>19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6"/>
      <c r="B14" s="44"/>
      <c r="C14" s="27">
        <f ca="1">IF($AW4=0,"",$AW4)</f>
        <v>1</v>
      </c>
      <c r="D14" s="26">
        <f ca="1">$BB4</f>
        <v>4</v>
      </c>
      <c r="E14" s="26" t="s">
        <v>57</v>
      </c>
      <c r="F14" s="25">
        <f ca="1">$BG4</f>
        <v>0</v>
      </c>
      <c r="G14" s="10"/>
      <c r="H14" s="16"/>
      <c r="I14" s="44"/>
      <c r="J14" s="27">
        <f ca="1">IF($AW5=0,"",$AW5)</f>
        <v>8</v>
      </c>
      <c r="K14" s="26">
        <f ca="1">$BB5</f>
        <v>7</v>
      </c>
      <c r="L14" s="26" t="s">
        <v>67</v>
      </c>
      <c r="M14" s="25">
        <f ca="1">$BG5</f>
        <v>0</v>
      </c>
      <c r="N14" s="10"/>
      <c r="O14" s="16"/>
      <c r="P14" s="44"/>
      <c r="Q14" s="27">
        <f ca="1">IF($AW6=0,"",$AW6)</f>
        <v>6</v>
      </c>
      <c r="R14" s="26">
        <f ca="1">$BB6</f>
        <v>2</v>
      </c>
      <c r="S14" s="26" t="s">
        <v>67</v>
      </c>
      <c r="T14" s="25">
        <f ca="1">$BG6</f>
        <v>0</v>
      </c>
      <c r="U14" s="10"/>
      <c r="Z14" s="3"/>
      <c r="AA14" s="3"/>
      <c r="AB14" s="3"/>
      <c r="AC14" s="3"/>
      <c r="AD14" s="3"/>
      <c r="AS14" s="64">
        <f ca="1">MOD(ROUNDDOWN(AD1/0.1,0),10)</f>
        <v>0</v>
      </c>
      <c r="AZ14" s="3"/>
      <c r="BJ14" s="3"/>
      <c r="BO14" s="5">
        <f t="shared" ca="1" si="4"/>
        <v>0.5955207033122154</v>
      </c>
      <c r="BP14" s="4">
        <f t="shared" ca="1" si="5"/>
        <v>14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0.87543256866306973</v>
      </c>
      <c r="BX14" s="4">
        <f t="shared" ca="1" si="7"/>
        <v>7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0.83090201480771197</v>
      </c>
      <c r="CF14" s="4">
        <f t="shared" ca="1" si="9"/>
        <v>12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6"/>
      <c r="B15" s="24" t="str">
        <f ca="1">IF(AND($AW4=0,$AX4=0),"","－")</f>
        <v>－</v>
      </c>
      <c r="C15" s="23" t="str">
        <f ca="1">IF(AND($AW4=0,$AX4=0),"－","")</f>
        <v/>
      </c>
      <c r="D15" s="22">
        <f ca="1">$BC4</f>
        <v>1</v>
      </c>
      <c r="E15" s="22" t="s">
        <v>57</v>
      </c>
      <c r="F15" s="21">
        <f ca="1">$BH4</f>
        <v>8</v>
      </c>
      <c r="G15" s="10"/>
      <c r="H15" s="16"/>
      <c r="I15" s="24" t="str">
        <f ca="1">IF(AND($AW5=0,$AX5=0),"","－")</f>
        <v>－</v>
      </c>
      <c r="J15" s="23" t="str">
        <f ca="1">IF(AND($AW5=0,$AX5=0),"－","")</f>
        <v/>
      </c>
      <c r="K15" s="22">
        <f ca="1">$BC5</f>
        <v>1</v>
      </c>
      <c r="L15" s="22" t="s">
        <v>67</v>
      </c>
      <c r="M15" s="21">
        <f ca="1">$BH5</f>
        <v>1</v>
      </c>
      <c r="N15" s="10"/>
      <c r="O15" s="16"/>
      <c r="P15" s="24" t="str">
        <f ca="1">IF(AND($AW6=0,$AX6=0),"","－")</f>
        <v>－</v>
      </c>
      <c r="Q15" s="23" t="str">
        <f ca="1">IF(AND($AW6=0,$AX6=0),"－","")</f>
        <v/>
      </c>
      <c r="R15" s="22">
        <f ca="1">$BC6</f>
        <v>1</v>
      </c>
      <c r="S15" s="22" t="s">
        <v>67</v>
      </c>
      <c r="T15" s="21">
        <f ca="1">$BH6</f>
        <v>9</v>
      </c>
      <c r="U15" s="10"/>
      <c r="AC15" s="2" t="s">
        <v>63</v>
      </c>
      <c r="AD15" s="3">
        <f ca="1">AD1/10</f>
        <v>7.3</v>
      </c>
      <c r="AE15" s="3">
        <f ca="1">AP15+AQ15+AS15</f>
        <v>7.3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7</v>
      </c>
      <c r="AR15" s="3"/>
      <c r="AS15" s="3">
        <f ca="1">AS1/10</f>
        <v>0.3</v>
      </c>
      <c r="AZ15" s="3"/>
      <c r="BJ15" s="3"/>
      <c r="BO15" s="5">
        <f t="shared" ca="1" si="4"/>
        <v>0.49128231729122751</v>
      </c>
      <c r="BP15" s="4">
        <f t="shared" ca="1" si="5"/>
        <v>18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0.78192994132370275</v>
      </c>
      <c r="BX15" s="4">
        <f t="shared" ca="1" si="7"/>
        <v>11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0.34417257748993202</v>
      </c>
      <c r="CF15" s="4">
        <f t="shared" ca="1" si="9"/>
        <v>65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6"/>
      <c r="B16" s="54"/>
      <c r="C16" s="14">
        <f ca="1">$AP4</f>
        <v>1</v>
      </c>
      <c r="D16" s="53">
        <f ca="1">$AQ4</f>
        <v>2</v>
      </c>
      <c r="E16" s="53" t="str">
        <f>$AR4</f>
        <v>.</v>
      </c>
      <c r="F16" s="52">
        <f ca="1">$AS4</f>
        <v>2</v>
      </c>
      <c r="G16" s="56"/>
      <c r="H16" s="55"/>
      <c r="I16" s="54"/>
      <c r="J16" s="14">
        <f ca="1">$AP5</f>
        <v>8</v>
      </c>
      <c r="K16" s="53">
        <f ca="1">$AQ5</f>
        <v>5</v>
      </c>
      <c r="L16" s="53" t="str">
        <f>$AR5</f>
        <v>.</v>
      </c>
      <c r="M16" s="52">
        <f ca="1">$AS5</f>
        <v>9</v>
      </c>
      <c r="N16" s="56"/>
      <c r="O16" s="55"/>
      <c r="P16" s="54"/>
      <c r="Q16" s="14">
        <f ca="1">$AP6</f>
        <v>6</v>
      </c>
      <c r="R16" s="53">
        <f ca="1">$AQ6</f>
        <v>0</v>
      </c>
      <c r="S16" s="53" t="str">
        <f>$AR6</f>
        <v>.</v>
      </c>
      <c r="T16" s="52">
        <f ca="1">$AS6</f>
        <v>1</v>
      </c>
      <c r="U16" s="10"/>
      <c r="AC16" s="2" t="s">
        <v>68</v>
      </c>
      <c r="AD16" s="3">
        <f t="shared" ref="AD16:AD26" ca="1" si="26">AD2/10</f>
        <v>7.6</v>
      </c>
      <c r="AE16" s="3">
        <f t="shared" ref="AE16:AE26" ca="1" si="27">AP16+AQ16+AS16</f>
        <v>7.6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7</v>
      </c>
      <c r="AR16" s="3"/>
      <c r="AS16" s="3">
        <f t="shared" ref="AS16:AS26" ca="1" si="32">AS2/10</f>
        <v>0.6</v>
      </c>
      <c r="AZ16" s="3"/>
      <c r="BJ16" s="3"/>
      <c r="BO16" s="5">
        <f t="shared" ca="1" si="4"/>
        <v>0.10497900915321245</v>
      </c>
      <c r="BP16" s="4">
        <f t="shared" ca="1" si="5"/>
        <v>35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0.68512583838591457</v>
      </c>
      <c r="BX16" s="4">
        <f t="shared" ca="1" si="7"/>
        <v>14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0.36365068183170546</v>
      </c>
      <c r="CF16" s="4">
        <f t="shared" ca="1" si="9"/>
        <v>64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96</v>
      </c>
      <c r="AD17" s="3">
        <f t="shared" ca="1" si="26"/>
        <v>6.2</v>
      </c>
      <c r="AE17" s="3">
        <f t="shared" ca="1" si="27"/>
        <v>6.2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0</v>
      </c>
      <c r="AQ17" s="3">
        <f t="shared" ca="1" si="31"/>
        <v>6</v>
      </c>
      <c r="AR17" s="3"/>
      <c r="AS17" s="3">
        <f t="shared" ca="1" si="32"/>
        <v>0.2</v>
      </c>
      <c r="AZ17" s="3"/>
      <c r="BJ17" s="3"/>
      <c r="BO17" s="5">
        <f t="shared" ca="1" si="4"/>
        <v>0.36990353130462017</v>
      </c>
      <c r="BP17" s="4">
        <f t="shared" ca="1" si="5"/>
        <v>22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0.87619591542780439</v>
      </c>
      <c r="BX17" s="4">
        <f t="shared" ca="1" si="7"/>
        <v>6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0.56755671208177194</v>
      </c>
      <c r="CF17" s="4">
        <f t="shared" ca="1" si="9"/>
        <v>42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6"/>
      <c r="B18" s="35" t="s">
        <v>97</v>
      </c>
      <c r="C18" s="38"/>
      <c r="D18" s="37"/>
      <c r="E18" s="34"/>
      <c r="F18" s="34"/>
      <c r="G18" s="33"/>
      <c r="H18" s="36"/>
      <c r="I18" s="35" t="s">
        <v>85</v>
      </c>
      <c r="J18" s="34"/>
      <c r="K18" s="34"/>
      <c r="L18" s="34"/>
      <c r="M18" s="34"/>
      <c r="N18" s="33"/>
      <c r="O18" s="36"/>
      <c r="P18" s="35" t="s">
        <v>98</v>
      </c>
      <c r="Q18" s="34"/>
      <c r="R18" s="34"/>
      <c r="S18" s="34"/>
      <c r="T18" s="34"/>
      <c r="U18" s="33"/>
      <c r="AC18" s="2" t="s">
        <v>99</v>
      </c>
      <c r="AD18" s="3">
        <f t="shared" ca="1" si="26"/>
        <v>12.2</v>
      </c>
      <c r="AE18" s="3">
        <f t="shared" ca="1" si="27"/>
        <v>12.2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10</v>
      </c>
      <c r="AQ18" s="3">
        <f t="shared" ca="1" si="31"/>
        <v>2</v>
      </c>
      <c r="AR18" s="3"/>
      <c r="AS18" s="3">
        <f t="shared" ca="1" si="32"/>
        <v>0.2</v>
      </c>
      <c r="AZ18" s="3"/>
      <c r="BJ18" s="3"/>
      <c r="BO18" s="5">
        <f t="shared" ca="1" si="4"/>
        <v>0.94787177890874452</v>
      </c>
      <c r="BP18" s="4">
        <f t="shared" ca="1" si="5"/>
        <v>1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5.9153317708390385E-2</v>
      </c>
      <c r="BX18" s="4">
        <f t="shared" ca="1" si="7"/>
        <v>44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0.11691778849532686</v>
      </c>
      <c r="CF18" s="4">
        <f t="shared" ca="1" si="9"/>
        <v>81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2"/>
      <c r="B19" s="77" t="str">
        <f ca="1">$Z7/10&amp;$AA7&amp;$AB7/10&amp;$AC7</f>
        <v>5.8－2.4＝</v>
      </c>
      <c r="C19" s="78"/>
      <c r="D19" s="78"/>
      <c r="E19" s="78"/>
      <c r="F19" s="79"/>
      <c r="G19" s="10"/>
      <c r="H19" s="32"/>
      <c r="I19" s="77" t="str">
        <f ca="1">$Z8/10&amp;$AA8&amp;$AB8/10&amp;$AC8</f>
        <v>7.1－6.5＝</v>
      </c>
      <c r="J19" s="78"/>
      <c r="K19" s="78"/>
      <c r="L19" s="78"/>
      <c r="M19" s="79"/>
      <c r="N19" s="10"/>
      <c r="O19" s="32"/>
      <c r="P19" s="77" t="str">
        <f ca="1">$Z9/10&amp;$AA9&amp;$AB9/10&amp;$AC9</f>
        <v>6.6－2.1＝</v>
      </c>
      <c r="Q19" s="78"/>
      <c r="R19" s="78"/>
      <c r="S19" s="78"/>
      <c r="T19" s="79"/>
      <c r="U19" s="10"/>
      <c r="AC19" s="2" t="s">
        <v>93</v>
      </c>
      <c r="AD19" s="3">
        <f t="shared" ca="1" si="26"/>
        <v>85.9</v>
      </c>
      <c r="AE19" s="3">
        <f t="shared" ca="1" si="27"/>
        <v>85.9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80</v>
      </c>
      <c r="AQ19" s="3">
        <f t="shared" ca="1" si="31"/>
        <v>5</v>
      </c>
      <c r="AR19" s="3"/>
      <c r="AS19" s="3">
        <f t="shared" ca="1" si="32"/>
        <v>0.9</v>
      </c>
      <c r="AZ19" s="3"/>
      <c r="BJ19" s="3"/>
      <c r="BO19" s="5">
        <f t="shared" ca="1" si="4"/>
        <v>0.30769596832255364</v>
      </c>
      <c r="BP19" s="4">
        <f t="shared" ca="1" si="5"/>
        <v>25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6"/>
        <v>0.65591894353884272</v>
      </c>
      <c r="BX19" s="4">
        <f t="shared" ca="1" si="7"/>
        <v>15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7.5551689687533785E-2</v>
      </c>
      <c r="CF19" s="4">
        <f t="shared" ca="1" si="9"/>
        <v>83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80</v>
      </c>
      <c r="AD20" s="3">
        <f t="shared" ca="1" si="26"/>
        <v>60.1</v>
      </c>
      <c r="AE20" s="3">
        <f t="shared" ca="1" si="27"/>
        <v>60.1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60</v>
      </c>
      <c r="AQ20" s="3">
        <f t="shared" ca="1" si="31"/>
        <v>0</v>
      </c>
      <c r="AR20" s="3"/>
      <c r="AS20" s="3">
        <f t="shared" ca="1" si="32"/>
        <v>0.1</v>
      </c>
      <c r="AZ20" s="3"/>
      <c r="BJ20" s="3"/>
      <c r="BO20" s="5">
        <f t="shared" ca="1" si="4"/>
        <v>0.21890512464264533</v>
      </c>
      <c r="BP20" s="4">
        <f t="shared" ca="1" si="5"/>
        <v>31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6"/>
        <v>0.90181135613106067</v>
      </c>
      <c r="BX20" s="4">
        <f t="shared" ca="1" si="7"/>
        <v>4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0.66219350302960445</v>
      </c>
      <c r="CF20" s="4">
        <f t="shared" ca="1" si="9"/>
        <v>28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6"/>
      <c r="B21" s="44"/>
      <c r="C21" s="27" t="str">
        <f ca="1">IF($AW7=0,"",$AW7)</f>
        <v/>
      </c>
      <c r="D21" s="26">
        <f ca="1">$BB7</f>
        <v>5</v>
      </c>
      <c r="E21" s="26" t="s">
        <v>100</v>
      </c>
      <c r="F21" s="25">
        <f ca="1">$BG7</f>
        <v>8</v>
      </c>
      <c r="G21" s="10"/>
      <c r="H21" s="16"/>
      <c r="I21" s="44"/>
      <c r="J21" s="27" t="str">
        <f ca="1">IF($AW8=0,"",$AW8)</f>
        <v/>
      </c>
      <c r="K21" s="26">
        <f ca="1">$BB8</f>
        <v>7</v>
      </c>
      <c r="L21" s="26" t="s">
        <v>101</v>
      </c>
      <c r="M21" s="25">
        <f ca="1">$BG8</f>
        <v>1</v>
      </c>
      <c r="N21" s="10"/>
      <c r="O21" s="16"/>
      <c r="P21" s="44"/>
      <c r="Q21" s="27" t="str">
        <f ca="1">IF($AW9=0,"",$AW9)</f>
        <v/>
      </c>
      <c r="R21" s="26">
        <f ca="1">$BB9</f>
        <v>6</v>
      </c>
      <c r="S21" s="26" t="s">
        <v>67</v>
      </c>
      <c r="T21" s="25">
        <f ca="1">$BG9</f>
        <v>6</v>
      </c>
      <c r="U21" s="10"/>
      <c r="AC21" s="2" t="s">
        <v>102</v>
      </c>
      <c r="AD21" s="3">
        <f t="shared" ca="1" si="26"/>
        <v>3.4</v>
      </c>
      <c r="AE21" s="3">
        <f t="shared" ca="1" si="27"/>
        <v>3.4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3</v>
      </c>
      <c r="AR21" s="3"/>
      <c r="AS21" s="3">
        <f t="shared" ca="1" si="32"/>
        <v>0.4</v>
      </c>
      <c r="AZ21" s="3"/>
      <c r="BJ21" s="3"/>
      <c r="BO21" s="5">
        <f t="shared" ca="1" si="4"/>
        <v>0.49038490635036103</v>
      </c>
      <c r="BP21" s="4">
        <f t="shared" ca="1" si="5"/>
        <v>19</v>
      </c>
      <c r="BQ21" s="4"/>
      <c r="BR21" s="3">
        <v>21</v>
      </c>
      <c r="BS21" s="3">
        <v>0</v>
      </c>
      <c r="BT21" s="3">
        <v>0</v>
      </c>
      <c r="BU21" s="3"/>
      <c r="BW21" s="5">
        <f t="shared" ca="1" si="6"/>
        <v>0.21778095178766954</v>
      </c>
      <c r="BX21" s="4">
        <f t="shared" ca="1" si="7"/>
        <v>35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0.29889878254835966</v>
      </c>
      <c r="CF21" s="4">
        <f t="shared" ca="1" si="9"/>
        <v>67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6"/>
      <c r="B22" s="24" t="str">
        <f ca="1">IF(AND($AW7=0,$AX7=0),"","－")</f>
        <v/>
      </c>
      <c r="C22" s="23" t="str">
        <f ca="1">IF(AND($AW7=0,$AX7=0),"－","")</f>
        <v>－</v>
      </c>
      <c r="D22" s="22">
        <f ca="1">$BC7</f>
        <v>2</v>
      </c>
      <c r="E22" s="22" t="s">
        <v>67</v>
      </c>
      <c r="F22" s="21">
        <f ca="1">$BH7</f>
        <v>4</v>
      </c>
      <c r="G22" s="10"/>
      <c r="H22" s="16"/>
      <c r="I22" s="24" t="str">
        <f ca="1">IF(AND($AW8=0,$AX8=0),"","－")</f>
        <v/>
      </c>
      <c r="J22" s="23" t="str">
        <f ca="1">IF(AND($AW8=0,$AX8=0),"－","")</f>
        <v>－</v>
      </c>
      <c r="K22" s="22">
        <f ca="1">$BC8</f>
        <v>6</v>
      </c>
      <c r="L22" s="22" t="s">
        <v>100</v>
      </c>
      <c r="M22" s="21">
        <f ca="1">$BH8</f>
        <v>5</v>
      </c>
      <c r="N22" s="10"/>
      <c r="O22" s="16"/>
      <c r="P22" s="24" t="str">
        <f ca="1">IF(AND($AW9=0,$AX9=0),"","－")</f>
        <v/>
      </c>
      <c r="Q22" s="23" t="str">
        <f ca="1">IF(AND($AW9=0,$AX9=0),"－","")</f>
        <v>－</v>
      </c>
      <c r="R22" s="22">
        <f ca="1">$BC9</f>
        <v>2</v>
      </c>
      <c r="S22" s="22" t="s">
        <v>67</v>
      </c>
      <c r="T22" s="21">
        <f ca="1">$BH9</f>
        <v>1</v>
      </c>
      <c r="U22" s="10"/>
      <c r="AC22" s="2" t="s">
        <v>103</v>
      </c>
      <c r="AD22" s="3">
        <f t="shared" ca="1" si="26"/>
        <v>0.6</v>
      </c>
      <c r="AE22" s="3">
        <f t="shared" ca="1" si="27"/>
        <v>0.6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0</v>
      </c>
      <c r="AQ22" s="3">
        <f t="shared" ca="1" si="31"/>
        <v>0</v>
      </c>
      <c r="AR22" s="3"/>
      <c r="AS22" s="3">
        <f t="shared" ca="1" si="32"/>
        <v>0.6</v>
      </c>
      <c r="AZ22" s="3"/>
      <c r="BJ22" s="3"/>
      <c r="BO22" s="5">
        <f t="shared" ca="1" si="4"/>
        <v>0.22506116818448885</v>
      </c>
      <c r="BP22" s="4">
        <f t="shared" ca="1" si="5"/>
        <v>30</v>
      </c>
      <c r="BQ22" s="4"/>
      <c r="BR22" s="3">
        <v>22</v>
      </c>
      <c r="BS22" s="3">
        <v>0</v>
      </c>
      <c r="BT22" s="3">
        <v>0</v>
      </c>
      <c r="BU22" s="3"/>
      <c r="BW22" s="5">
        <f t="shared" ca="1" si="6"/>
        <v>0.35270538912753102</v>
      </c>
      <c r="BX22" s="4">
        <f t="shared" ca="1" si="7"/>
        <v>29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0.22391096276808553</v>
      </c>
      <c r="CF22" s="4">
        <f t="shared" ca="1" si="9"/>
        <v>72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6"/>
      <c r="B23" s="54"/>
      <c r="C23" s="14">
        <f ca="1">$AP7</f>
        <v>0</v>
      </c>
      <c r="D23" s="53">
        <f ca="1">$AQ7</f>
        <v>3</v>
      </c>
      <c r="E23" s="53" t="str">
        <f>$AR7</f>
        <v>.</v>
      </c>
      <c r="F23" s="52">
        <f ca="1">$AS7</f>
        <v>4</v>
      </c>
      <c r="G23" s="56"/>
      <c r="H23" s="55"/>
      <c r="I23" s="54"/>
      <c r="J23" s="14">
        <f ca="1">$AP8</f>
        <v>0</v>
      </c>
      <c r="K23" s="53">
        <f ca="1">$AQ8</f>
        <v>0</v>
      </c>
      <c r="L23" s="53" t="str">
        <f>$AR8</f>
        <v>.</v>
      </c>
      <c r="M23" s="52">
        <f ca="1">$AS8</f>
        <v>6</v>
      </c>
      <c r="N23" s="56"/>
      <c r="O23" s="55"/>
      <c r="P23" s="54"/>
      <c r="Q23" s="14">
        <f ca="1">$AP9</f>
        <v>0</v>
      </c>
      <c r="R23" s="53">
        <f ca="1">$AQ9</f>
        <v>4</v>
      </c>
      <c r="S23" s="53" t="str">
        <f>$AR9</f>
        <v>.</v>
      </c>
      <c r="T23" s="52">
        <f ca="1">$AS9</f>
        <v>5</v>
      </c>
      <c r="U23" s="10"/>
      <c r="AC23" s="2" t="s">
        <v>98</v>
      </c>
      <c r="AD23" s="3">
        <f t="shared" ca="1" si="26"/>
        <v>4.5</v>
      </c>
      <c r="AE23" s="3">
        <f t="shared" ca="1" si="27"/>
        <v>4.5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4</v>
      </c>
      <c r="AR23" s="3"/>
      <c r="AS23" s="3">
        <f t="shared" ca="1" si="32"/>
        <v>0.5</v>
      </c>
      <c r="AZ23" s="3"/>
      <c r="BJ23" s="3"/>
      <c r="BO23" s="5">
        <f t="shared" ca="1" si="4"/>
        <v>0.68488938331661187</v>
      </c>
      <c r="BP23" s="4">
        <f t="shared" ca="1" si="5"/>
        <v>12</v>
      </c>
      <c r="BQ23" s="4"/>
      <c r="BR23" s="3">
        <v>23</v>
      </c>
      <c r="BS23" s="3">
        <v>0</v>
      </c>
      <c r="BT23" s="3">
        <v>0</v>
      </c>
      <c r="BU23" s="3"/>
      <c r="BW23" s="5">
        <f t="shared" ca="1" si="6"/>
        <v>0.58948652213475927</v>
      </c>
      <c r="BX23" s="4">
        <f t="shared" ca="1" si="7"/>
        <v>20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0.19401739867706103</v>
      </c>
      <c r="CF23" s="4">
        <f t="shared" ca="1" si="9"/>
        <v>75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89</v>
      </c>
      <c r="AD24" s="3">
        <f t="shared" ca="1" si="26"/>
        <v>2.1</v>
      </c>
      <c r="AE24" s="3">
        <f t="shared" ca="1" si="27"/>
        <v>2.1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2</v>
      </c>
      <c r="AR24" s="3"/>
      <c r="AS24" s="3">
        <f t="shared" ca="1" si="32"/>
        <v>0.1</v>
      </c>
      <c r="AZ24" s="3"/>
      <c r="BJ24" s="3"/>
      <c r="BO24" s="5">
        <f t="shared" ca="1" si="4"/>
        <v>0.36639648085357668</v>
      </c>
      <c r="BP24" s="4">
        <f t="shared" ca="1" si="5"/>
        <v>23</v>
      </c>
      <c r="BQ24" s="4"/>
      <c r="BR24" s="3">
        <v>24</v>
      </c>
      <c r="BS24" s="3">
        <v>0</v>
      </c>
      <c r="BT24" s="3">
        <v>0</v>
      </c>
      <c r="BU24" s="3"/>
      <c r="BW24" s="5">
        <f t="shared" ca="1" si="6"/>
        <v>4.1281375750929272E-2</v>
      </c>
      <c r="BX24" s="4">
        <f t="shared" ca="1" si="7"/>
        <v>45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0.6687259901370215</v>
      </c>
      <c r="CF24" s="4">
        <f t="shared" ca="1" si="9"/>
        <v>26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6"/>
      <c r="B25" s="35" t="s">
        <v>89</v>
      </c>
      <c r="C25" s="38"/>
      <c r="D25" s="37"/>
      <c r="E25" s="34"/>
      <c r="F25" s="34"/>
      <c r="G25" s="33"/>
      <c r="H25" s="36"/>
      <c r="I25" s="35" t="s">
        <v>94</v>
      </c>
      <c r="J25" s="34"/>
      <c r="K25" s="34"/>
      <c r="L25" s="34"/>
      <c r="M25" s="34"/>
      <c r="N25" s="33"/>
      <c r="O25" s="36"/>
      <c r="P25" s="35" t="s">
        <v>95</v>
      </c>
      <c r="Q25" s="34"/>
      <c r="R25" s="34"/>
      <c r="S25" s="34"/>
      <c r="T25" s="34"/>
      <c r="U25" s="33"/>
      <c r="AC25" s="2" t="s">
        <v>104</v>
      </c>
      <c r="AD25" s="3">
        <f t="shared" ca="1" si="26"/>
        <v>64.2</v>
      </c>
      <c r="AE25" s="3">
        <f t="shared" ca="1" si="27"/>
        <v>64.2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60</v>
      </c>
      <c r="AQ25" s="3">
        <f t="shared" ca="1" si="31"/>
        <v>4</v>
      </c>
      <c r="AR25" s="3"/>
      <c r="AS25" s="3">
        <f t="shared" ca="1" si="32"/>
        <v>0.2</v>
      </c>
      <c r="AZ25" s="3"/>
      <c r="BJ25" s="3"/>
      <c r="BO25" s="5">
        <f t="shared" ca="1" si="4"/>
        <v>0.80113689664558352</v>
      </c>
      <c r="BP25" s="4">
        <f t="shared" ca="1" si="5"/>
        <v>9</v>
      </c>
      <c r="BQ25" s="4"/>
      <c r="BR25" s="3">
        <v>25</v>
      </c>
      <c r="BS25" s="3">
        <v>0</v>
      </c>
      <c r="BT25" s="3">
        <v>0</v>
      </c>
      <c r="BU25" s="3"/>
      <c r="BW25" s="5">
        <f t="shared" ca="1" si="6"/>
        <v>0.25565810182278736</v>
      </c>
      <c r="BX25" s="4">
        <f t="shared" ca="1" si="7"/>
        <v>33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0.32489821721339962</v>
      </c>
      <c r="CF25" s="4">
        <f t="shared" ca="1" si="9"/>
        <v>66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2"/>
      <c r="B26" s="77" t="str">
        <f ca="1">$Z10/10&amp;$AA10&amp;$AB10/10&amp;$AC10</f>
        <v>7.9－5.8＝</v>
      </c>
      <c r="C26" s="78"/>
      <c r="D26" s="78"/>
      <c r="E26" s="78"/>
      <c r="F26" s="79"/>
      <c r="G26" s="10"/>
      <c r="H26" s="32"/>
      <c r="I26" s="77" t="str">
        <f ca="1">$Z11/10&amp;$AA11&amp;$AB11/10&amp;$AC11</f>
        <v>66－1.8＝</v>
      </c>
      <c r="J26" s="78"/>
      <c r="K26" s="78"/>
      <c r="L26" s="78"/>
      <c r="M26" s="79"/>
      <c r="N26" s="10"/>
      <c r="O26" s="32"/>
      <c r="P26" s="77" t="str">
        <f ca="1">$Z12/10&amp;$AA12&amp;$AB12/10&amp;$AC12</f>
        <v>24－2.5＝</v>
      </c>
      <c r="Q26" s="78"/>
      <c r="R26" s="78"/>
      <c r="S26" s="78"/>
      <c r="T26" s="79"/>
      <c r="U26" s="10"/>
      <c r="AC26" s="2" t="s">
        <v>95</v>
      </c>
      <c r="AD26" s="3">
        <f t="shared" ca="1" si="26"/>
        <v>21.5</v>
      </c>
      <c r="AE26" s="3">
        <f t="shared" ca="1" si="27"/>
        <v>21.5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20</v>
      </c>
      <c r="AQ26" s="3">
        <f t="shared" ca="1" si="31"/>
        <v>1</v>
      </c>
      <c r="AR26" s="3"/>
      <c r="AS26" s="3">
        <f t="shared" ca="1" si="32"/>
        <v>0.5</v>
      </c>
      <c r="AZ26" s="3"/>
      <c r="BJ26" s="3"/>
      <c r="BO26" s="5">
        <f t="shared" ca="1" si="4"/>
        <v>0.52020694274889556</v>
      </c>
      <c r="BP26" s="4">
        <f t="shared" ca="1" si="5"/>
        <v>17</v>
      </c>
      <c r="BQ26" s="4"/>
      <c r="BR26" s="3">
        <v>26</v>
      </c>
      <c r="BS26" s="3">
        <v>0</v>
      </c>
      <c r="BT26" s="3">
        <v>0</v>
      </c>
      <c r="BU26" s="3"/>
      <c r="BW26" s="5">
        <f t="shared" ca="1" si="6"/>
        <v>0.93399285301533919</v>
      </c>
      <c r="BX26" s="4">
        <f t="shared" ca="1" si="7"/>
        <v>2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0.67146246001986698</v>
      </c>
      <c r="CF26" s="4">
        <f t="shared" ca="1" si="9"/>
        <v>25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>
        <f t="shared" ca="1" si="4"/>
        <v>0.26383094232801019</v>
      </c>
      <c r="BP27" s="4">
        <f t="shared" ca="1" si="5"/>
        <v>29</v>
      </c>
      <c r="BQ27" s="4"/>
      <c r="BR27" s="3">
        <v>27</v>
      </c>
      <c r="BS27" s="3">
        <v>0</v>
      </c>
      <c r="BT27" s="3">
        <v>0</v>
      </c>
      <c r="BU27" s="3"/>
      <c r="BW27" s="5">
        <f t="shared" ca="1" si="6"/>
        <v>0.4453277923003861</v>
      </c>
      <c r="BX27" s="4">
        <f t="shared" ca="1" si="7"/>
        <v>26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0.23188324754655498</v>
      </c>
      <c r="CF27" s="4">
        <f t="shared" ca="1" si="9"/>
        <v>71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6"/>
      <c r="B28" s="44"/>
      <c r="C28" s="27" t="str">
        <f ca="1">IF($AW10=0,"",$AW10)</f>
        <v/>
      </c>
      <c r="D28" s="26">
        <f ca="1">$BB10</f>
        <v>7</v>
      </c>
      <c r="E28" s="26" t="s">
        <v>57</v>
      </c>
      <c r="F28" s="25">
        <f ca="1">$BG10</f>
        <v>9</v>
      </c>
      <c r="G28" s="10"/>
      <c r="H28" s="16"/>
      <c r="I28" s="44"/>
      <c r="J28" s="27">
        <f ca="1">IF($AW11=0,"",$AW11)</f>
        <v>6</v>
      </c>
      <c r="K28" s="26">
        <f ca="1">$BB11</f>
        <v>6</v>
      </c>
      <c r="L28" s="26" t="s">
        <v>57</v>
      </c>
      <c r="M28" s="25">
        <f ca="1">$BG11</f>
        <v>0</v>
      </c>
      <c r="N28" s="10"/>
      <c r="O28" s="16"/>
      <c r="P28" s="44"/>
      <c r="Q28" s="27">
        <f ca="1">IF($AW12=0,"",$AW12)</f>
        <v>2</v>
      </c>
      <c r="R28" s="26">
        <f ca="1">$BB12</f>
        <v>4</v>
      </c>
      <c r="S28" s="26" t="s">
        <v>57</v>
      </c>
      <c r="T28" s="25">
        <f ca="1">$BG12</f>
        <v>0</v>
      </c>
      <c r="U28" s="10"/>
      <c r="AZ28" s="3"/>
      <c r="BJ28" s="3"/>
      <c r="BO28" s="5">
        <f t="shared" ca="1" si="4"/>
        <v>0.86465024954870029</v>
      </c>
      <c r="BP28" s="4">
        <f t="shared" ca="1" si="5"/>
        <v>5</v>
      </c>
      <c r="BQ28" s="4"/>
      <c r="BR28" s="3">
        <v>28</v>
      </c>
      <c r="BS28" s="3">
        <v>0</v>
      </c>
      <c r="BT28" s="3">
        <v>0</v>
      </c>
      <c r="BU28" s="3"/>
      <c r="BW28" s="5">
        <f t="shared" ca="1" si="6"/>
        <v>0.45348549635758073</v>
      </c>
      <c r="BX28" s="4">
        <f t="shared" ca="1" si="7"/>
        <v>25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0.47550160362616778</v>
      </c>
      <c r="CF28" s="4">
        <f t="shared" ca="1" si="9"/>
        <v>50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6"/>
      <c r="B29" s="24" t="str">
        <f ca="1">IF(AND($AW10=0,$AX10=0),"","－")</f>
        <v/>
      </c>
      <c r="C29" s="23" t="str">
        <f ca="1">IF(AND($AW10=0,$AX10=0),"－","")</f>
        <v>－</v>
      </c>
      <c r="D29" s="22">
        <f ca="1">$BC10</f>
        <v>5</v>
      </c>
      <c r="E29" s="22" t="s">
        <v>57</v>
      </c>
      <c r="F29" s="21">
        <f ca="1">$BH10</f>
        <v>8</v>
      </c>
      <c r="G29" s="10"/>
      <c r="H29" s="16"/>
      <c r="I29" s="24" t="str">
        <f ca="1">IF(AND($AW11=0,$AX11=0),"","－")</f>
        <v>－</v>
      </c>
      <c r="J29" s="23" t="str">
        <f ca="1">IF(AND($AW11=0,$AX11=0),"－","")</f>
        <v/>
      </c>
      <c r="K29" s="22">
        <f ca="1">$BC11</f>
        <v>1</v>
      </c>
      <c r="L29" s="22" t="s">
        <v>57</v>
      </c>
      <c r="M29" s="21">
        <f ca="1">$BH11</f>
        <v>8</v>
      </c>
      <c r="N29" s="10"/>
      <c r="O29" s="16"/>
      <c r="P29" s="24" t="str">
        <f ca="1">IF(AND($AW12=0,$AX12=0),"","－")</f>
        <v>－</v>
      </c>
      <c r="Q29" s="23" t="str">
        <f ca="1">IF(AND($AW12=0,$AX12=0),"－","")</f>
        <v/>
      </c>
      <c r="R29" s="22">
        <f ca="1">$BC12</f>
        <v>2</v>
      </c>
      <c r="S29" s="22" t="s">
        <v>57</v>
      </c>
      <c r="T29" s="21">
        <f ca="1">$BH12</f>
        <v>5</v>
      </c>
      <c r="U29" s="10"/>
      <c r="AZ29" s="3"/>
      <c r="BJ29" s="3"/>
      <c r="BO29" s="5">
        <f t="shared" ca="1" si="4"/>
        <v>0.90839502596432586</v>
      </c>
      <c r="BP29" s="4">
        <f t="shared" ca="1" si="5"/>
        <v>3</v>
      </c>
      <c r="BQ29" s="4"/>
      <c r="BR29" s="3">
        <v>29</v>
      </c>
      <c r="BS29" s="3">
        <v>0</v>
      </c>
      <c r="BT29" s="3">
        <v>0</v>
      </c>
      <c r="BU29" s="3"/>
      <c r="BW29" s="5">
        <f t="shared" ca="1" si="6"/>
        <v>0.18861658588216568</v>
      </c>
      <c r="BX29" s="4">
        <f t="shared" ca="1" si="7"/>
        <v>39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8.3108318224859867E-2</v>
      </c>
      <c r="CF29" s="4">
        <f t="shared" ca="1" si="9"/>
        <v>82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6"/>
      <c r="B30" s="54"/>
      <c r="C30" s="14">
        <f ca="1">$AP10</f>
        <v>0</v>
      </c>
      <c r="D30" s="53">
        <f ca="1">$AQ10</f>
        <v>2</v>
      </c>
      <c r="E30" s="53" t="str">
        <f>$AR10</f>
        <v>.</v>
      </c>
      <c r="F30" s="52">
        <f ca="1">$AS10</f>
        <v>1</v>
      </c>
      <c r="G30" s="56"/>
      <c r="H30" s="55"/>
      <c r="I30" s="54"/>
      <c r="J30" s="14">
        <f ca="1">$AP11</f>
        <v>6</v>
      </c>
      <c r="K30" s="53">
        <f ca="1">$AQ11</f>
        <v>4</v>
      </c>
      <c r="L30" s="53" t="str">
        <f>$AR11</f>
        <v>.</v>
      </c>
      <c r="M30" s="52">
        <f ca="1">$AS11</f>
        <v>2</v>
      </c>
      <c r="N30" s="56"/>
      <c r="O30" s="55"/>
      <c r="P30" s="54"/>
      <c r="Q30" s="14">
        <f ca="1">$AP12</f>
        <v>2</v>
      </c>
      <c r="R30" s="53">
        <f ca="1">$AQ12</f>
        <v>1</v>
      </c>
      <c r="S30" s="53" t="str">
        <f>$AR12</f>
        <v>.</v>
      </c>
      <c r="T30" s="52">
        <f ca="1">$AS12</f>
        <v>5</v>
      </c>
      <c r="U30" s="10"/>
      <c r="AZ30" s="3"/>
      <c r="BJ30" s="3"/>
      <c r="BO30" s="5">
        <f t="shared" ca="1" si="4"/>
        <v>0.19954560551076495</v>
      </c>
      <c r="BP30" s="4">
        <f t="shared" ca="1" si="5"/>
        <v>32</v>
      </c>
      <c r="BQ30" s="4"/>
      <c r="BR30" s="3">
        <v>30</v>
      </c>
      <c r="BS30" s="3">
        <v>0</v>
      </c>
      <c r="BT30" s="3">
        <v>0</v>
      </c>
      <c r="BU30" s="3"/>
      <c r="BW30" s="5">
        <f t="shared" ca="1" si="6"/>
        <v>0.89659538374306003</v>
      </c>
      <c r="BX30" s="4">
        <f t="shared" ca="1" si="7"/>
        <v>5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0.60477932613468799</v>
      </c>
      <c r="CF30" s="4">
        <f t="shared" ca="1" si="9"/>
        <v>39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>
        <f t="shared" ca="1" si="4"/>
        <v>0.47727909930385415</v>
      </c>
      <c r="BP31" s="4">
        <f t="shared" ca="1" si="5"/>
        <v>20</v>
      </c>
      <c r="BQ31" s="4"/>
      <c r="BR31" s="3">
        <v>31</v>
      </c>
      <c r="BS31" s="3">
        <v>0</v>
      </c>
      <c r="BT31" s="3">
        <v>0</v>
      </c>
      <c r="BU31" s="3"/>
      <c r="BW31" s="5">
        <f t="shared" ca="1" si="6"/>
        <v>0.80168298792075887</v>
      </c>
      <c r="BX31" s="4">
        <f t="shared" ca="1" si="7"/>
        <v>10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0.49777190760335965</v>
      </c>
      <c r="CF31" s="4">
        <f t="shared" ca="1" si="9"/>
        <v>47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80" t="str">
        <f>A1</f>
        <v>小数 ひき算 小数第一位 (11)(1.1)(0.1) オールミックス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1">
        <f>T1</f>
        <v>1</v>
      </c>
      <c r="U32" s="81"/>
      <c r="Y32" s="2"/>
      <c r="Z32" s="3"/>
      <c r="AA32" s="3"/>
      <c r="AC32" s="3"/>
      <c r="AD32" s="3"/>
      <c r="AZ32" s="3"/>
      <c r="BJ32" s="3"/>
      <c r="BO32" s="5">
        <f t="shared" ca="1" si="4"/>
        <v>0.45603242481296291</v>
      </c>
      <c r="BP32" s="4">
        <f t="shared" ca="1" si="5"/>
        <v>21</v>
      </c>
      <c r="BQ32" s="4"/>
      <c r="BR32" s="3">
        <v>32</v>
      </c>
      <c r="BS32" s="3">
        <v>0</v>
      </c>
      <c r="BT32" s="3">
        <v>0</v>
      </c>
      <c r="BU32" s="3"/>
      <c r="BV32" s="42"/>
      <c r="BW32" s="5">
        <f t="shared" ca="1" si="6"/>
        <v>0.29261101599615902</v>
      </c>
      <c r="BX32" s="4">
        <f t="shared" ca="1" si="7"/>
        <v>32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0.8895770267545593</v>
      </c>
      <c r="CF32" s="4">
        <f t="shared" ca="1" si="9"/>
        <v>6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70" t="str">
        <f>B2</f>
        <v>　　月　　日</v>
      </c>
      <c r="C33" s="71"/>
      <c r="D33" s="71"/>
      <c r="E33" s="71"/>
      <c r="F33" s="72"/>
      <c r="G33" s="70" t="str">
        <f>G2</f>
        <v>名前</v>
      </c>
      <c r="H33" s="71"/>
      <c r="I33" s="73"/>
      <c r="J33" s="74"/>
      <c r="K33" s="75"/>
      <c r="L33" s="75"/>
      <c r="M33" s="75"/>
      <c r="N33" s="75"/>
      <c r="O33" s="75"/>
      <c r="P33" s="75"/>
      <c r="Q33" s="75"/>
      <c r="R33" s="75"/>
      <c r="S33" s="76"/>
      <c r="T33" s="19"/>
      <c r="Z33" s="3"/>
      <c r="AA33" s="3"/>
      <c r="AC33" s="3"/>
      <c r="AD33" s="3"/>
      <c r="AZ33" s="3"/>
      <c r="BJ33" s="3"/>
      <c r="BO33" s="5">
        <f t="shared" ca="1" si="4"/>
        <v>0.82746189563293926</v>
      </c>
      <c r="BP33" s="4">
        <f t="shared" ca="1" si="5"/>
        <v>7</v>
      </c>
      <c r="BQ33" s="4"/>
      <c r="BR33" s="3">
        <v>33</v>
      </c>
      <c r="BS33" s="3">
        <v>0</v>
      </c>
      <c r="BT33" s="3">
        <v>0</v>
      </c>
      <c r="BU33" s="3"/>
      <c r="BV33" s="42"/>
      <c r="BW33" s="5">
        <f t="shared" ca="1" si="6"/>
        <v>0.45776526748429425</v>
      </c>
      <c r="BX33" s="4">
        <f t="shared" ca="1" si="7"/>
        <v>24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0.64182800255662109</v>
      </c>
      <c r="CF33" s="4">
        <f t="shared" ca="1" si="9"/>
        <v>34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1"/>
      <c r="C34" s="51"/>
      <c r="D34" s="51"/>
      <c r="E34" s="51"/>
      <c r="F34" s="51"/>
      <c r="G34" s="51"/>
      <c r="H34" s="51"/>
      <c r="I34" s="51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>
        <f t="shared" ca="1" si="4"/>
        <v>0.52077622564357462</v>
      </c>
      <c r="BP34" s="4">
        <f t="shared" ca="1" si="5"/>
        <v>16</v>
      </c>
      <c r="BQ34" s="4"/>
      <c r="BR34" s="3">
        <v>34</v>
      </c>
      <c r="BS34" s="3">
        <v>0</v>
      </c>
      <c r="BT34" s="3">
        <v>0</v>
      </c>
      <c r="BU34" s="3"/>
      <c r="BV34" s="42"/>
      <c r="BW34" s="5">
        <f t="shared" ca="1" si="6"/>
        <v>0.94725620702480029</v>
      </c>
      <c r="BX34" s="4">
        <f t="shared" ca="1" si="7"/>
        <v>1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0.56604809492126296</v>
      </c>
      <c r="CF34" s="4">
        <f t="shared" ca="1" si="9"/>
        <v>43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50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>
        <f t="shared" ca="1" si="4"/>
        <v>0.67397946084992288</v>
      </c>
      <c r="BP35" s="4">
        <f t="shared" ca="1" si="5"/>
        <v>13</v>
      </c>
      <c r="BQ35" s="4"/>
      <c r="BR35" s="3">
        <v>35</v>
      </c>
      <c r="BS35" s="3">
        <v>0</v>
      </c>
      <c r="BT35" s="3">
        <v>0</v>
      </c>
      <c r="BU35" s="3"/>
      <c r="BV35" s="42"/>
      <c r="BW35" s="5">
        <f t="shared" ca="1" si="6"/>
        <v>0.15300630151919248</v>
      </c>
      <c r="BX35" s="4">
        <f t="shared" ca="1" si="7"/>
        <v>40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0.21338040002125991</v>
      </c>
      <c r="CF35" s="4">
        <f t="shared" ca="1" si="9"/>
        <v>74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9"/>
      <c r="B36" s="68" t="str">
        <f ca="1">$Z1/10&amp;$AA1&amp;$AB1/10&amp;$AC1</f>
        <v>8.9－1.6＝</v>
      </c>
      <c r="C36" s="69"/>
      <c r="D36" s="69"/>
      <c r="E36" s="66">
        <f ca="1">$AD1/10</f>
        <v>7.3</v>
      </c>
      <c r="F36" s="67"/>
      <c r="G36" s="48"/>
      <c r="H36" s="47">
        <f>H4</f>
        <v>0</v>
      </c>
      <c r="I36" s="68" t="str">
        <f ca="1">$Z2/10&amp;$AA2&amp;$AB2/10&amp;$AC2</f>
        <v>9－1.4＝</v>
      </c>
      <c r="J36" s="69"/>
      <c r="K36" s="69"/>
      <c r="L36" s="66">
        <f ca="1">$AD2/10</f>
        <v>7.6</v>
      </c>
      <c r="M36" s="67"/>
      <c r="N36" s="10"/>
      <c r="O36" s="32">
        <f>O4</f>
        <v>0</v>
      </c>
      <c r="P36" s="68" t="str">
        <f ca="1">$Z3/10&amp;$AA3&amp;$AB3/10&amp;$AC3</f>
        <v>8.8－2.6＝</v>
      </c>
      <c r="Q36" s="69"/>
      <c r="R36" s="69"/>
      <c r="S36" s="66">
        <f ca="1">$AD3/10</f>
        <v>6.2</v>
      </c>
      <c r="T36" s="67"/>
      <c r="U36" s="10"/>
      <c r="Z36" s="3" t="s">
        <v>105</v>
      </c>
      <c r="AA36" s="3" t="str">
        <f t="shared" ref="AA36:AA47" ca="1" si="33">IF($AB36=0,"OK","NO")</f>
        <v>NO</v>
      </c>
      <c r="AB36" s="41">
        <f t="shared" ref="AB36:AB47" ca="1" si="34">AS1</f>
        <v>3</v>
      </c>
      <c r="AC36" s="3"/>
      <c r="AD36" s="3"/>
      <c r="AZ36" s="3"/>
      <c r="BJ36" s="3"/>
      <c r="BO36" s="5">
        <f t="shared" ca="1" si="4"/>
        <v>0.78843321190029059</v>
      </c>
      <c r="BP36" s="4">
        <f t="shared" ca="1" si="5"/>
        <v>11</v>
      </c>
      <c r="BQ36" s="4"/>
      <c r="BR36" s="3">
        <v>36</v>
      </c>
      <c r="BS36" s="3">
        <v>0</v>
      </c>
      <c r="BT36" s="3">
        <v>0</v>
      </c>
      <c r="BU36" s="3"/>
      <c r="BV36" s="42"/>
      <c r="BW36" s="5">
        <f t="shared" ca="1" si="6"/>
        <v>0.51425377586544985</v>
      </c>
      <c r="BX36" s="4">
        <f t="shared" ca="1" si="7"/>
        <v>22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0.69316850680660436</v>
      </c>
      <c r="CF36" s="4">
        <f t="shared" ca="1" si="9"/>
        <v>21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6"/>
      <c r="B37" s="46"/>
      <c r="C37" s="46"/>
      <c r="D37" s="46"/>
      <c r="E37" s="46"/>
      <c r="F37" s="46"/>
      <c r="G37" s="45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1">
        <f t="shared" ca="1" si="34"/>
        <v>6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2"/>
      <c r="BW37" s="5">
        <f t="shared" ca="1" si="6"/>
        <v>8.7937401237678348E-2</v>
      </c>
      <c r="BX37" s="4">
        <f t="shared" ca="1" si="7"/>
        <v>41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0.12749894861558475</v>
      </c>
      <c r="CF37" s="4">
        <f t="shared" ca="1" si="9"/>
        <v>80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6"/>
      <c r="B38" s="44"/>
      <c r="C38" s="27" t="str">
        <f t="shared" ref="C38:T38" ca="1" si="35">C7</f>
        <v/>
      </c>
      <c r="D38" s="26">
        <f t="shared" ca="1" si="35"/>
        <v>8</v>
      </c>
      <c r="E38" s="26" t="str">
        <f t="shared" si="35"/>
        <v>.</v>
      </c>
      <c r="F38" s="25">
        <f t="shared" ca="1" si="35"/>
        <v>9</v>
      </c>
      <c r="G38" s="10"/>
      <c r="H38" s="19"/>
      <c r="I38" s="28"/>
      <c r="J38" s="27" t="str">
        <f t="shared" ca="1" si="35"/>
        <v/>
      </c>
      <c r="K38" s="26">
        <f t="shared" ca="1" si="35"/>
        <v>9</v>
      </c>
      <c r="L38" s="26" t="str">
        <f t="shared" si="35"/>
        <v>.</v>
      </c>
      <c r="M38" s="25">
        <f t="shared" ca="1" si="35"/>
        <v>0</v>
      </c>
      <c r="N38" s="10"/>
      <c r="O38" s="16"/>
      <c r="P38" s="28"/>
      <c r="Q38" s="27" t="str">
        <f t="shared" ca="1" si="35"/>
        <v/>
      </c>
      <c r="R38" s="26">
        <f t="shared" ca="1" si="35"/>
        <v>8</v>
      </c>
      <c r="S38" s="26" t="str">
        <f t="shared" si="35"/>
        <v>.</v>
      </c>
      <c r="T38" s="25">
        <f t="shared" ca="1" si="35"/>
        <v>8</v>
      </c>
      <c r="U38" s="10"/>
      <c r="Z38" s="3" t="s">
        <v>9</v>
      </c>
      <c r="AA38" s="3" t="str">
        <f t="shared" ca="1" si="33"/>
        <v>NO</v>
      </c>
      <c r="AB38" s="41">
        <f t="shared" ca="1" si="34"/>
        <v>2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2"/>
      <c r="BW38" s="5">
        <f t="shared" ca="1" si="6"/>
        <v>0.20842269931113033</v>
      </c>
      <c r="BX38" s="4">
        <f t="shared" ca="1" si="7"/>
        <v>36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0.6791294677283447</v>
      </c>
      <c r="CF38" s="4">
        <f t="shared" ca="1" si="9"/>
        <v>23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6"/>
      <c r="B39" s="24" t="str">
        <f t="shared" ref="B39:T40" ca="1" si="36">B8</f>
        <v/>
      </c>
      <c r="C39" s="23" t="str">
        <f t="shared" ca="1" si="36"/>
        <v>－</v>
      </c>
      <c r="D39" s="22">
        <f t="shared" ca="1" si="36"/>
        <v>1</v>
      </c>
      <c r="E39" s="22" t="str">
        <f t="shared" si="36"/>
        <v>.</v>
      </c>
      <c r="F39" s="21">
        <f t="shared" ca="1" si="36"/>
        <v>6</v>
      </c>
      <c r="G39" s="10"/>
      <c r="H39" s="19"/>
      <c r="I39" s="24" t="str">
        <f t="shared" ca="1" si="36"/>
        <v/>
      </c>
      <c r="J39" s="23" t="str">
        <f t="shared" ca="1" si="36"/>
        <v>－</v>
      </c>
      <c r="K39" s="22">
        <f t="shared" ca="1" si="36"/>
        <v>1</v>
      </c>
      <c r="L39" s="22" t="str">
        <f t="shared" si="36"/>
        <v>.</v>
      </c>
      <c r="M39" s="21">
        <f t="shared" ca="1" si="36"/>
        <v>4</v>
      </c>
      <c r="N39" s="10"/>
      <c r="O39" s="16"/>
      <c r="P39" s="24" t="str">
        <f t="shared" ca="1" si="36"/>
        <v/>
      </c>
      <c r="Q39" s="23" t="str">
        <f t="shared" ca="1" si="36"/>
        <v>－</v>
      </c>
      <c r="R39" s="22">
        <f t="shared" ca="1" si="36"/>
        <v>2</v>
      </c>
      <c r="S39" s="22" t="str">
        <f t="shared" si="36"/>
        <v>.</v>
      </c>
      <c r="T39" s="21">
        <f ca="1">T8</f>
        <v>6</v>
      </c>
      <c r="U39" s="10"/>
      <c r="X39" s="1" t="s">
        <v>106</v>
      </c>
      <c r="Z39" s="3" t="s">
        <v>8</v>
      </c>
      <c r="AA39" s="3" t="str">
        <f t="shared" ca="1" si="33"/>
        <v>NO</v>
      </c>
      <c r="AB39" s="41">
        <f t="shared" ca="1" si="34"/>
        <v>2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2"/>
      <c r="BW39" s="5">
        <f t="shared" ca="1" si="6"/>
        <v>0.23038813393406643</v>
      </c>
      <c r="BX39" s="4">
        <f t="shared" ca="1" si="7"/>
        <v>34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0.94118352090517032</v>
      </c>
      <c r="CF39" s="4">
        <f t="shared" ca="1" si="9"/>
        <v>2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6"/>
      <c r="B40" s="15"/>
      <c r="C40" s="12">
        <f ca="1">C9</f>
        <v>0</v>
      </c>
      <c r="D40" s="20">
        <f t="shared" ca="1" si="36"/>
        <v>7</v>
      </c>
      <c r="E40" s="20" t="str">
        <f t="shared" si="36"/>
        <v>.</v>
      </c>
      <c r="F40" s="17">
        <f t="shared" ca="1" si="36"/>
        <v>3</v>
      </c>
      <c r="G40" s="10"/>
      <c r="H40" s="19"/>
      <c r="I40" s="15"/>
      <c r="J40" s="12">
        <f t="shared" ca="1" si="36"/>
        <v>0</v>
      </c>
      <c r="K40" s="13">
        <f t="shared" ca="1" si="36"/>
        <v>7</v>
      </c>
      <c r="L40" s="18" t="str">
        <f t="shared" si="36"/>
        <v>.</v>
      </c>
      <c r="M40" s="17">
        <f t="shared" ca="1" si="36"/>
        <v>6</v>
      </c>
      <c r="N40" s="10"/>
      <c r="O40" s="16"/>
      <c r="P40" s="15"/>
      <c r="Q40" s="12">
        <f t="shared" ca="1" si="36"/>
        <v>0</v>
      </c>
      <c r="R40" s="13">
        <f t="shared" ca="1" si="36"/>
        <v>6</v>
      </c>
      <c r="S40" s="12" t="str">
        <f t="shared" si="36"/>
        <v>.</v>
      </c>
      <c r="T40" s="11">
        <f t="shared" ca="1" si="36"/>
        <v>2</v>
      </c>
      <c r="U40" s="10"/>
      <c r="W40" s="43"/>
      <c r="X40" s="1" t="s">
        <v>107</v>
      </c>
      <c r="Z40" s="3" t="s">
        <v>7</v>
      </c>
      <c r="AA40" s="3" t="str">
        <f t="shared" ca="1" si="33"/>
        <v>NO</v>
      </c>
      <c r="AB40" s="41">
        <f t="shared" ca="1" si="34"/>
        <v>9</v>
      </c>
      <c r="AC40" s="3"/>
      <c r="AD40" s="43"/>
      <c r="AZ40" s="3"/>
      <c r="BJ40" s="3"/>
      <c r="BO40" s="5"/>
      <c r="BP40" s="4"/>
      <c r="BQ40" s="4"/>
      <c r="BR40" s="3"/>
      <c r="BS40" s="3"/>
      <c r="BT40" s="3"/>
      <c r="BU40" s="3"/>
      <c r="BV40" s="42"/>
      <c r="BW40" s="5">
        <f t="shared" ca="1" si="6"/>
        <v>7.6987599437721488E-2</v>
      </c>
      <c r="BX40" s="4">
        <f t="shared" ca="1" si="7"/>
        <v>42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0.61712739188656107</v>
      </c>
      <c r="CF40" s="4">
        <f t="shared" ca="1" si="9"/>
        <v>37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1">
        <f t="shared" ca="1" si="34"/>
        <v>1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2"/>
      <c r="BW41" s="5">
        <f t="shared" ca="1" si="6"/>
        <v>0.55095201639202329</v>
      </c>
      <c r="BX41" s="4">
        <f t="shared" ca="1" si="7"/>
        <v>21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0.93520280220069052</v>
      </c>
      <c r="CF41" s="4">
        <f t="shared" ca="1" si="9"/>
        <v>3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NO</v>
      </c>
      <c r="AB42" s="41">
        <f t="shared" ca="1" si="34"/>
        <v>4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2"/>
      <c r="BW42" s="5">
        <f t="shared" ca="1" si="6"/>
        <v>0.65314857478249833</v>
      </c>
      <c r="BX42" s="4">
        <f t="shared" ca="1" si="7"/>
        <v>16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0.87828332347557414</v>
      </c>
      <c r="CF42" s="4">
        <f t="shared" ca="1" si="9"/>
        <v>8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2">
        <f>A12</f>
        <v>0</v>
      </c>
      <c r="B43" s="68" t="str">
        <f ca="1">$Z4/10&amp;$AA4&amp;$AB4/10&amp;$AC4</f>
        <v>14－1.8＝</v>
      </c>
      <c r="C43" s="69"/>
      <c r="D43" s="69"/>
      <c r="E43" s="66">
        <f ca="1">$AD4/10</f>
        <v>12.2</v>
      </c>
      <c r="F43" s="67"/>
      <c r="G43" s="10"/>
      <c r="H43" s="32">
        <f>H12</f>
        <v>0</v>
      </c>
      <c r="I43" s="68" t="str">
        <f ca="1">$Z5/10&amp;$AA5&amp;$AB5/10&amp;$AC5</f>
        <v>87－1.1＝</v>
      </c>
      <c r="J43" s="69"/>
      <c r="K43" s="69"/>
      <c r="L43" s="66">
        <f ca="1">$AD5/10</f>
        <v>85.9</v>
      </c>
      <c r="M43" s="67"/>
      <c r="N43" s="10"/>
      <c r="O43" s="32">
        <f>O12</f>
        <v>0</v>
      </c>
      <c r="P43" s="68" t="str">
        <f ca="1">$Z6/10&amp;$AA6&amp;$AB6/10&amp;$AC6</f>
        <v>62－1.9＝</v>
      </c>
      <c r="Q43" s="69"/>
      <c r="R43" s="69"/>
      <c r="S43" s="66">
        <f ca="1">$AD6/10</f>
        <v>60.1</v>
      </c>
      <c r="T43" s="67"/>
      <c r="U43" s="10"/>
      <c r="Z43" s="3" t="s">
        <v>4</v>
      </c>
      <c r="AA43" s="3" t="str">
        <f t="shared" ca="1" si="33"/>
        <v>NO</v>
      </c>
      <c r="AB43" s="41">
        <f t="shared" ca="1" si="34"/>
        <v>6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2"/>
      <c r="BW43" s="5">
        <f t="shared" ca="1" si="6"/>
        <v>0.69890864857219415</v>
      </c>
      <c r="BX43" s="4">
        <f t="shared" ca="1" si="7"/>
        <v>12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0.56159589844465319</v>
      </c>
      <c r="CF43" s="4">
        <f t="shared" ca="1" si="9"/>
        <v>44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1">
        <f t="shared" ca="1" si="34"/>
        <v>5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0.19106009194475726</v>
      </c>
      <c r="BX44" s="4">
        <f t="shared" ca="1" si="7"/>
        <v>37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0.62287188438411489</v>
      </c>
      <c r="CF44" s="4">
        <f t="shared" ca="1" si="9"/>
        <v>36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6"/>
      <c r="B45" s="28"/>
      <c r="C45" s="27">
        <f t="shared" ref="C45:T45" ca="1" si="37">C14</f>
        <v>1</v>
      </c>
      <c r="D45" s="26">
        <f t="shared" ca="1" si="37"/>
        <v>4</v>
      </c>
      <c r="E45" s="26" t="str">
        <f t="shared" si="37"/>
        <v>.</v>
      </c>
      <c r="F45" s="25">
        <f t="shared" ca="1" si="37"/>
        <v>0</v>
      </c>
      <c r="G45" s="10"/>
      <c r="H45" s="16"/>
      <c r="I45" s="28"/>
      <c r="J45" s="27">
        <f t="shared" ca="1" si="37"/>
        <v>8</v>
      </c>
      <c r="K45" s="26">
        <f t="shared" ca="1" si="37"/>
        <v>7</v>
      </c>
      <c r="L45" s="26" t="str">
        <f t="shared" si="37"/>
        <v>.</v>
      </c>
      <c r="M45" s="25">
        <f t="shared" ca="1" si="37"/>
        <v>0</v>
      </c>
      <c r="N45" s="10"/>
      <c r="O45" s="16"/>
      <c r="P45" s="28"/>
      <c r="Q45" s="27">
        <f t="shared" ca="1" si="37"/>
        <v>6</v>
      </c>
      <c r="R45" s="26">
        <f t="shared" ca="1" si="37"/>
        <v>2</v>
      </c>
      <c r="S45" s="26" t="str">
        <f t="shared" si="37"/>
        <v>.</v>
      </c>
      <c r="T45" s="25">
        <f t="shared" ca="1" si="37"/>
        <v>0</v>
      </c>
      <c r="U45" s="10"/>
      <c r="Z45" s="3" t="s">
        <v>2</v>
      </c>
      <c r="AA45" s="3" t="str">
        <f t="shared" ca="1" si="33"/>
        <v>NO</v>
      </c>
      <c r="AB45" s="41">
        <f t="shared" ca="1" si="34"/>
        <v>1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6.3355809810504815E-2</v>
      </c>
      <c r="BX45" s="4">
        <f t="shared" ca="1" si="7"/>
        <v>43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0.87427616694593235</v>
      </c>
      <c r="CF45" s="4">
        <f t="shared" ca="1" si="9"/>
        <v>9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6"/>
      <c r="B46" s="24" t="str">
        <f t="shared" ref="B46:T47" ca="1" si="38">B15</f>
        <v>－</v>
      </c>
      <c r="C46" s="23" t="str">
        <f t="shared" ca="1" si="38"/>
        <v/>
      </c>
      <c r="D46" s="22">
        <f t="shared" ca="1" si="38"/>
        <v>1</v>
      </c>
      <c r="E46" s="22" t="str">
        <f t="shared" si="38"/>
        <v>.</v>
      </c>
      <c r="F46" s="21">
        <f t="shared" ca="1" si="38"/>
        <v>8</v>
      </c>
      <c r="G46" s="10"/>
      <c r="H46" s="16"/>
      <c r="I46" s="24" t="str">
        <f t="shared" ca="1" si="38"/>
        <v>－</v>
      </c>
      <c r="J46" s="23" t="str">
        <f t="shared" ca="1" si="38"/>
        <v/>
      </c>
      <c r="K46" s="22">
        <f t="shared" ca="1" si="38"/>
        <v>1</v>
      </c>
      <c r="L46" s="22" t="str">
        <f t="shared" si="38"/>
        <v>.</v>
      </c>
      <c r="M46" s="21">
        <f t="shared" ca="1" si="38"/>
        <v>1</v>
      </c>
      <c r="N46" s="10"/>
      <c r="O46" s="16"/>
      <c r="P46" s="24" t="str">
        <f t="shared" ca="1" si="38"/>
        <v>－</v>
      </c>
      <c r="Q46" s="23" t="str">
        <f t="shared" ca="1" si="38"/>
        <v/>
      </c>
      <c r="R46" s="22">
        <f t="shared" ca="1" si="38"/>
        <v>1</v>
      </c>
      <c r="S46" s="22" t="str">
        <f t="shared" si="38"/>
        <v>.</v>
      </c>
      <c r="T46" s="21">
        <f t="shared" ca="1" si="38"/>
        <v>9</v>
      </c>
      <c r="U46" s="10"/>
      <c r="Z46" s="1" t="s">
        <v>1</v>
      </c>
      <c r="AA46" s="3" t="str">
        <f t="shared" ca="1" si="33"/>
        <v>NO</v>
      </c>
      <c r="AB46" s="41">
        <f t="shared" ca="1" si="34"/>
        <v>2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2.9803178388764118E-2</v>
      </c>
      <c r="CF46" s="4">
        <f t="shared" ca="1" si="9"/>
        <v>88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6"/>
      <c r="B47" s="15"/>
      <c r="C47" s="12">
        <f t="shared" ca="1" si="38"/>
        <v>1</v>
      </c>
      <c r="D47" s="20">
        <f t="shared" ca="1" si="38"/>
        <v>2</v>
      </c>
      <c r="E47" s="20" t="str">
        <f t="shared" si="38"/>
        <v>.</v>
      </c>
      <c r="F47" s="17">
        <f t="shared" ca="1" si="38"/>
        <v>2</v>
      </c>
      <c r="G47" s="10"/>
      <c r="H47" s="19"/>
      <c r="I47" s="15"/>
      <c r="J47" s="12">
        <f t="shared" ca="1" si="38"/>
        <v>8</v>
      </c>
      <c r="K47" s="13">
        <f t="shared" ca="1" si="38"/>
        <v>5</v>
      </c>
      <c r="L47" s="12" t="str">
        <f t="shared" si="38"/>
        <v>.</v>
      </c>
      <c r="M47" s="11">
        <f t="shared" ca="1" si="38"/>
        <v>9</v>
      </c>
      <c r="N47" s="10"/>
      <c r="O47" s="16"/>
      <c r="P47" s="15"/>
      <c r="Q47" s="12">
        <f t="shared" ca="1" si="38"/>
        <v>6</v>
      </c>
      <c r="R47" s="13">
        <f t="shared" ca="1" si="38"/>
        <v>0</v>
      </c>
      <c r="S47" s="12" t="str">
        <f t="shared" si="38"/>
        <v>.</v>
      </c>
      <c r="T47" s="11">
        <f t="shared" ca="1" si="38"/>
        <v>1</v>
      </c>
      <c r="U47" s="10"/>
      <c r="Z47" s="1" t="s">
        <v>0</v>
      </c>
      <c r="AA47" s="3" t="str">
        <f t="shared" ca="1" si="33"/>
        <v>NO</v>
      </c>
      <c r="AB47" s="41">
        <f t="shared" ca="1" si="34"/>
        <v>5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0.50314455569403227</v>
      </c>
      <c r="CF47" s="4">
        <f t="shared" ca="1" si="9"/>
        <v>46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0.15041688735883074</v>
      </c>
      <c r="CF48" s="4">
        <f t="shared" ca="1" si="9"/>
        <v>77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0.73708003024345781</v>
      </c>
      <c r="CF49" s="4">
        <f t="shared" ca="1" si="9"/>
        <v>15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2">
        <f>A19</f>
        <v>0</v>
      </c>
      <c r="B50" s="68" t="str">
        <f ca="1">$Z7/10&amp;$AA7&amp;$AB7/10&amp;$AC7</f>
        <v>5.8－2.4＝</v>
      </c>
      <c r="C50" s="69"/>
      <c r="D50" s="69"/>
      <c r="E50" s="66">
        <f ca="1">$AD7/10</f>
        <v>3.4</v>
      </c>
      <c r="F50" s="67"/>
      <c r="G50" s="10"/>
      <c r="H50" s="32">
        <f>H19</f>
        <v>0</v>
      </c>
      <c r="I50" s="68" t="str">
        <f ca="1">$Z8/10&amp;$AA8&amp;$AB8/10&amp;$AC8</f>
        <v>7.1－6.5＝</v>
      </c>
      <c r="J50" s="69"/>
      <c r="K50" s="69"/>
      <c r="L50" s="66">
        <f ca="1">$AD8/10</f>
        <v>0.6</v>
      </c>
      <c r="M50" s="67"/>
      <c r="N50" s="10"/>
      <c r="O50" s="32">
        <f>O19</f>
        <v>0</v>
      </c>
      <c r="P50" s="68" t="str">
        <f ca="1">$Z9/10&amp;$AA9&amp;$AB9/10&amp;$AC9</f>
        <v>6.6－2.1＝</v>
      </c>
      <c r="Q50" s="69"/>
      <c r="R50" s="69"/>
      <c r="S50" s="66">
        <f ca="1">$AD9/10</f>
        <v>4.5</v>
      </c>
      <c r="T50" s="67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0.45237756359714631</v>
      </c>
      <c r="CF50" s="4">
        <f t="shared" ca="1" si="9"/>
        <v>52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0.45029921718158317</v>
      </c>
      <c r="CF51" s="4">
        <f t="shared" ca="1" si="9"/>
        <v>53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6"/>
      <c r="B52" s="28"/>
      <c r="C52" s="27" t="str">
        <f t="shared" ref="C52:T52" ca="1" si="39">C21</f>
        <v/>
      </c>
      <c r="D52" s="26">
        <f t="shared" ca="1" si="39"/>
        <v>5</v>
      </c>
      <c r="E52" s="26" t="str">
        <f t="shared" si="39"/>
        <v>.</v>
      </c>
      <c r="F52" s="25">
        <f t="shared" ca="1" si="39"/>
        <v>8</v>
      </c>
      <c r="G52" s="10"/>
      <c r="H52" s="16"/>
      <c r="I52" s="28"/>
      <c r="J52" s="27" t="str">
        <f t="shared" ca="1" si="39"/>
        <v/>
      </c>
      <c r="K52" s="26">
        <f t="shared" ca="1" si="39"/>
        <v>7</v>
      </c>
      <c r="L52" s="26" t="str">
        <f t="shared" si="39"/>
        <v>.</v>
      </c>
      <c r="M52" s="25">
        <f t="shared" ca="1" si="39"/>
        <v>1</v>
      </c>
      <c r="N52" s="10"/>
      <c r="O52" s="16"/>
      <c r="P52" s="28"/>
      <c r="Q52" s="27" t="str">
        <f t="shared" ca="1" si="39"/>
        <v/>
      </c>
      <c r="R52" s="26">
        <f t="shared" ca="1" si="39"/>
        <v>6</v>
      </c>
      <c r="S52" s="26" t="str">
        <f t="shared" si="39"/>
        <v>.</v>
      </c>
      <c r="T52" s="25">
        <f t="shared" ca="1" si="39"/>
        <v>6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0.57754461636369103</v>
      </c>
      <c r="CF52" s="4">
        <f t="shared" ca="1" si="9"/>
        <v>41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6"/>
      <c r="B53" s="24" t="str">
        <f t="shared" ref="B53:T54" ca="1" si="40">B22</f>
        <v/>
      </c>
      <c r="C53" s="23" t="str">
        <f t="shared" ca="1" si="40"/>
        <v>－</v>
      </c>
      <c r="D53" s="22">
        <f t="shared" ca="1" si="40"/>
        <v>2</v>
      </c>
      <c r="E53" s="22" t="str">
        <f t="shared" si="40"/>
        <v>.</v>
      </c>
      <c r="F53" s="21">
        <f t="shared" ca="1" si="40"/>
        <v>4</v>
      </c>
      <c r="G53" s="10"/>
      <c r="H53" s="16"/>
      <c r="I53" s="24" t="str">
        <f t="shared" ca="1" si="40"/>
        <v/>
      </c>
      <c r="J53" s="23" t="str">
        <f t="shared" ca="1" si="40"/>
        <v>－</v>
      </c>
      <c r="K53" s="22">
        <f t="shared" ca="1" si="40"/>
        <v>6</v>
      </c>
      <c r="L53" s="22" t="str">
        <f t="shared" si="40"/>
        <v>.</v>
      </c>
      <c r="M53" s="21">
        <f t="shared" ca="1" si="40"/>
        <v>5</v>
      </c>
      <c r="N53" s="10"/>
      <c r="O53" s="16"/>
      <c r="P53" s="24" t="str">
        <f t="shared" ca="1" si="40"/>
        <v/>
      </c>
      <c r="Q53" s="23" t="str">
        <f t="shared" ca="1" si="40"/>
        <v>－</v>
      </c>
      <c r="R53" s="22">
        <f t="shared" ca="1" si="40"/>
        <v>2</v>
      </c>
      <c r="S53" s="22" t="str">
        <f t="shared" si="40"/>
        <v>.</v>
      </c>
      <c r="T53" s="21">
        <f t="shared" ca="1" si="40"/>
        <v>1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0.65538786771525515</v>
      </c>
      <c r="CF53" s="4">
        <f t="shared" ca="1" si="9"/>
        <v>30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6"/>
      <c r="B54" s="15"/>
      <c r="C54" s="12">
        <f t="shared" ca="1" si="40"/>
        <v>0</v>
      </c>
      <c r="D54" s="20">
        <f t="shared" ca="1" si="40"/>
        <v>3</v>
      </c>
      <c r="E54" s="20" t="str">
        <f t="shared" si="40"/>
        <v>.</v>
      </c>
      <c r="F54" s="17">
        <f t="shared" ca="1" si="40"/>
        <v>4</v>
      </c>
      <c r="G54" s="10"/>
      <c r="H54" s="19"/>
      <c r="I54" s="15"/>
      <c r="J54" s="12">
        <f t="shared" ca="1" si="40"/>
        <v>0</v>
      </c>
      <c r="K54" s="40">
        <f t="shared" ca="1" si="40"/>
        <v>0</v>
      </c>
      <c r="L54" s="18" t="str">
        <f t="shared" si="40"/>
        <v>.</v>
      </c>
      <c r="M54" s="17">
        <f t="shared" ca="1" si="40"/>
        <v>6</v>
      </c>
      <c r="N54" s="10"/>
      <c r="O54" s="16"/>
      <c r="P54" s="15"/>
      <c r="Q54" s="12">
        <f t="shared" ca="1" si="40"/>
        <v>0</v>
      </c>
      <c r="R54" s="13">
        <f t="shared" ca="1" si="40"/>
        <v>4</v>
      </c>
      <c r="S54" s="12" t="str">
        <f t="shared" si="40"/>
        <v>.</v>
      </c>
      <c r="T54" s="11">
        <f t="shared" ca="1" si="40"/>
        <v>5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0.87969744478812861</v>
      </c>
      <c r="CF54" s="4">
        <f t="shared" ca="1" si="9"/>
        <v>7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0.69681458285292364</v>
      </c>
      <c r="CF55" s="4">
        <f t="shared" ca="1" si="9"/>
        <v>20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0.63422753605699755</v>
      </c>
      <c r="CF56" s="4">
        <f t="shared" ca="1" si="9"/>
        <v>35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2">
        <f>A26</f>
        <v>0</v>
      </c>
      <c r="B57" s="68" t="str">
        <f ca="1">$Z10/10&amp;$AA10&amp;$AB10/10&amp;$AC10</f>
        <v>7.9－5.8＝</v>
      </c>
      <c r="C57" s="69"/>
      <c r="D57" s="69"/>
      <c r="E57" s="66">
        <f ca="1">$AD10/10</f>
        <v>2.1</v>
      </c>
      <c r="F57" s="67"/>
      <c r="G57" s="10"/>
      <c r="H57" s="32">
        <f>H26</f>
        <v>0</v>
      </c>
      <c r="I57" s="68" t="str">
        <f ca="1">$Z11/10&amp;$AA11&amp;$AB11/10&amp;$AC11</f>
        <v>66－1.8＝</v>
      </c>
      <c r="J57" s="69"/>
      <c r="K57" s="69"/>
      <c r="L57" s="66">
        <f ca="1">$AD11/10</f>
        <v>64.2</v>
      </c>
      <c r="M57" s="67"/>
      <c r="N57" s="10"/>
      <c r="O57" s="32">
        <f>O26</f>
        <v>0</v>
      </c>
      <c r="P57" s="68" t="str">
        <f ca="1">$Z12/10&amp;$AA12&amp;$AB12/10&amp;$AC12</f>
        <v>24－2.5＝</v>
      </c>
      <c r="Q57" s="69"/>
      <c r="R57" s="69"/>
      <c r="S57" s="66">
        <f ca="1">$AD12/10</f>
        <v>21.5</v>
      </c>
      <c r="T57" s="67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7.3536438445630958E-2</v>
      </c>
      <c r="CF57" s="4">
        <f t="shared" ca="1" si="9"/>
        <v>84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0.48700547621423473</v>
      </c>
      <c r="CF58" s="4">
        <f t="shared" ca="1" si="9"/>
        <v>48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6"/>
      <c r="B59" s="28"/>
      <c r="C59" s="27" t="str">
        <f t="shared" ref="C59:T59" ca="1" si="41">C28</f>
        <v/>
      </c>
      <c r="D59" s="26">
        <f t="shared" ca="1" si="41"/>
        <v>7</v>
      </c>
      <c r="E59" s="26" t="str">
        <f t="shared" si="41"/>
        <v>.</v>
      </c>
      <c r="F59" s="25">
        <f t="shared" ca="1" si="41"/>
        <v>9</v>
      </c>
      <c r="G59" s="10"/>
      <c r="H59" s="16"/>
      <c r="I59" s="28"/>
      <c r="J59" s="27">
        <f t="shared" ca="1" si="41"/>
        <v>6</v>
      </c>
      <c r="K59" s="26">
        <f t="shared" ca="1" si="41"/>
        <v>6</v>
      </c>
      <c r="L59" s="26" t="str">
        <f t="shared" si="41"/>
        <v>.</v>
      </c>
      <c r="M59" s="25">
        <f t="shared" ca="1" si="41"/>
        <v>0</v>
      </c>
      <c r="N59" s="10"/>
      <c r="O59" s="16"/>
      <c r="P59" s="28"/>
      <c r="Q59" s="27">
        <f t="shared" ca="1" si="41"/>
        <v>2</v>
      </c>
      <c r="R59" s="26">
        <f t="shared" ca="1" si="41"/>
        <v>4</v>
      </c>
      <c r="S59" s="26" t="str">
        <f t="shared" si="41"/>
        <v>.</v>
      </c>
      <c r="T59" s="25">
        <f t="shared" ca="1" si="41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0.3906615690453632</v>
      </c>
      <c r="CF59" s="4">
        <f t="shared" ca="1" si="9"/>
        <v>60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6"/>
      <c r="B60" s="24" t="str">
        <f t="shared" ref="B60:T61" ca="1" si="42">B29</f>
        <v/>
      </c>
      <c r="C60" s="23" t="str">
        <f t="shared" ca="1" si="42"/>
        <v>－</v>
      </c>
      <c r="D60" s="22">
        <f t="shared" ca="1" si="42"/>
        <v>5</v>
      </c>
      <c r="E60" s="22" t="str">
        <f t="shared" si="42"/>
        <v>.</v>
      </c>
      <c r="F60" s="21">
        <f t="shared" ca="1" si="42"/>
        <v>8</v>
      </c>
      <c r="G60" s="10"/>
      <c r="H60" s="16"/>
      <c r="I60" s="24" t="str">
        <f t="shared" ca="1" si="42"/>
        <v>－</v>
      </c>
      <c r="J60" s="23" t="str">
        <f t="shared" ca="1" si="42"/>
        <v/>
      </c>
      <c r="K60" s="22">
        <f t="shared" ca="1" si="42"/>
        <v>1</v>
      </c>
      <c r="L60" s="22" t="str">
        <f t="shared" si="42"/>
        <v>.</v>
      </c>
      <c r="M60" s="21">
        <f t="shared" ca="1" si="42"/>
        <v>8</v>
      </c>
      <c r="N60" s="10"/>
      <c r="O60" s="16"/>
      <c r="P60" s="24" t="str">
        <f t="shared" ca="1" si="42"/>
        <v>－</v>
      </c>
      <c r="Q60" s="23" t="str">
        <f t="shared" ca="1" si="42"/>
        <v/>
      </c>
      <c r="R60" s="22">
        <f t="shared" ca="1" si="42"/>
        <v>2</v>
      </c>
      <c r="S60" s="22" t="str">
        <f t="shared" si="42"/>
        <v>.</v>
      </c>
      <c r="T60" s="21">
        <f ca="1">T29</f>
        <v>5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0.66617150404943659</v>
      </c>
      <c r="CF60" s="4">
        <f t="shared" ca="1" si="9"/>
        <v>27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6"/>
      <c r="B61" s="15"/>
      <c r="C61" s="12">
        <f t="shared" ca="1" si="42"/>
        <v>0</v>
      </c>
      <c r="D61" s="20">
        <f t="shared" ca="1" si="42"/>
        <v>2</v>
      </c>
      <c r="E61" s="20" t="str">
        <f t="shared" si="42"/>
        <v>.</v>
      </c>
      <c r="F61" s="17">
        <f t="shared" ca="1" si="42"/>
        <v>1</v>
      </c>
      <c r="G61" s="10"/>
      <c r="H61" s="19"/>
      <c r="I61" s="15"/>
      <c r="J61" s="12">
        <f t="shared" ca="1" si="42"/>
        <v>6</v>
      </c>
      <c r="K61" s="13">
        <f t="shared" ca="1" si="42"/>
        <v>4</v>
      </c>
      <c r="L61" s="18" t="str">
        <f t="shared" si="42"/>
        <v>.</v>
      </c>
      <c r="M61" s="17">
        <f t="shared" ca="1" si="42"/>
        <v>2</v>
      </c>
      <c r="N61" s="10"/>
      <c r="O61" s="16"/>
      <c r="P61" s="15"/>
      <c r="Q61" s="12">
        <f ca="1">Q30</f>
        <v>2</v>
      </c>
      <c r="R61" s="13">
        <f t="shared" ca="1" si="42"/>
        <v>1</v>
      </c>
      <c r="S61" s="12" t="str">
        <f t="shared" si="42"/>
        <v>.</v>
      </c>
      <c r="T61" s="11">
        <f t="shared" ca="1" si="42"/>
        <v>5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0.48086052537030988</v>
      </c>
      <c r="CF61" s="4">
        <f t="shared" ca="1" si="9"/>
        <v>49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0.12776981739352677</v>
      </c>
      <c r="CF62" s="4">
        <f t="shared" ca="1" si="9"/>
        <v>79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0.47302644025472051</v>
      </c>
      <c r="CF63" s="4">
        <f t="shared" ca="1" si="9"/>
        <v>51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0.60227697365238386</v>
      </c>
      <c r="CF64" s="4">
        <f t="shared" ca="1" si="9"/>
        <v>40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3">RAND()</f>
        <v>0.70849069133148723</v>
      </c>
      <c r="CF65" s="4">
        <f t="shared" ref="CF65:CF90" ca="1" si="44">RANK(CE65,$CE$1:$CE$100,)</f>
        <v>16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3"/>
        <v>0.41215699756581103</v>
      </c>
      <c r="CF66" s="4">
        <f t="shared" ca="1" si="44"/>
        <v>56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3"/>
        <v>0.39935121471808543</v>
      </c>
      <c r="CF67" s="4">
        <f t="shared" ca="1" si="44"/>
        <v>58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3"/>
        <v>0.43812808933681979</v>
      </c>
      <c r="CF68" s="4">
        <f t="shared" ca="1" si="44"/>
        <v>54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3"/>
        <v>0.68039206747748826</v>
      </c>
      <c r="CF69" s="4">
        <f t="shared" ca="1" si="44"/>
        <v>22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3"/>
        <v>0.65636562855177505</v>
      </c>
      <c r="CF70" s="4">
        <f t="shared" ca="1" si="44"/>
        <v>29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3"/>
        <v>0.705385349410798</v>
      </c>
      <c r="CF71" s="4">
        <f t="shared" ca="1" si="44"/>
        <v>18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3"/>
        <v>0.79690879220839528</v>
      </c>
      <c r="CF72" s="4">
        <f t="shared" ca="1" si="44"/>
        <v>13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3"/>
        <v>0.28004572956971552</v>
      </c>
      <c r="CF73" s="4">
        <f t="shared" ca="1" si="44"/>
        <v>68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3"/>
        <v>0.39761633741089186</v>
      </c>
      <c r="CF74" s="4">
        <f t="shared" ca="1" si="44"/>
        <v>59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3"/>
        <v>0.87319213411427576</v>
      </c>
      <c r="CF75" s="4">
        <f t="shared" ca="1" si="44"/>
        <v>11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3"/>
        <v>0.65299528841275678</v>
      </c>
      <c r="CF76" s="4">
        <f t="shared" ca="1" si="44"/>
        <v>31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3"/>
        <v>0.54962339594667009</v>
      </c>
      <c r="CF77" s="4">
        <f t="shared" ca="1" si="44"/>
        <v>45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3"/>
        <v>5.4693621003866988E-2</v>
      </c>
      <c r="CF78" s="4">
        <f t="shared" ca="1" si="44"/>
        <v>85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3"/>
        <v>0.64326699941941023</v>
      </c>
      <c r="CF79" s="4">
        <f t="shared" ca="1" si="44"/>
        <v>32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3"/>
        <v>0.26772609986220797</v>
      </c>
      <c r="CF80" s="4">
        <f t="shared" ca="1" si="44"/>
        <v>69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3"/>
        <v>0.6425403001205735</v>
      </c>
      <c r="CF81" s="4">
        <f t="shared" ca="1" si="44"/>
        <v>33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3"/>
        <v>0.40857967077409452</v>
      </c>
      <c r="CF82" s="4">
        <f t="shared" ca="1" si="44"/>
        <v>57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3"/>
        <v>0.90579717626689815</v>
      </c>
      <c r="CF83" s="4">
        <f t="shared" ca="1" si="44"/>
        <v>5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3"/>
        <v>0.39040835682983033</v>
      </c>
      <c r="CF84" s="4">
        <f t="shared" ca="1" si="44"/>
        <v>61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3"/>
        <v>0.67632002681786918</v>
      </c>
      <c r="CF85" s="4">
        <f t="shared" ca="1" si="44"/>
        <v>24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3"/>
        <v>0.87356973890982614</v>
      </c>
      <c r="CF86" s="4">
        <f t="shared" ca="1" si="44"/>
        <v>10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3"/>
        <v>0.21483322854863607</v>
      </c>
      <c r="CF87" s="4">
        <f t="shared" ca="1" si="44"/>
        <v>73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3"/>
        <v>3.7002856252854599E-3</v>
      </c>
      <c r="CF88" s="4">
        <f t="shared" ca="1" si="44"/>
        <v>90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3"/>
        <v>0.60734608367569964</v>
      </c>
      <c r="CF89" s="4">
        <f t="shared" ca="1" si="44"/>
        <v>38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3"/>
        <v>0.25798625135039355</v>
      </c>
      <c r="CF90" s="4">
        <f t="shared" ca="1" si="44"/>
        <v>70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gNdy6tZYwmkT0pvxHsiZ8wKtcgwiE4rGvl/2pDRbp3sTHG4hWq3edlRQARzyrycXFj4nn8Wh1Zcl7OLPGbK05Q==" saltValue="ObrS9LXGEmBa2ogQLxujs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39">
    <cfRule type="expression" dxfId="86" priority="87">
      <formula>AND($AW1=0,$AX1=0)</formula>
    </cfRule>
  </conditionalFormatting>
  <conditionalFormatting sqref="I39">
    <cfRule type="expression" dxfId="85" priority="86">
      <formula>AND($AW2=0,$AX2=0)</formula>
    </cfRule>
  </conditionalFormatting>
  <conditionalFormatting sqref="P39">
    <cfRule type="expression" dxfId="84" priority="85">
      <formula>AND($AW3=0,$AX3=0)</formula>
    </cfRule>
  </conditionalFormatting>
  <conditionalFormatting sqref="B46">
    <cfRule type="expression" dxfId="83" priority="84">
      <formula>AND($AW4=0,$AX4=0)</formula>
    </cfRule>
  </conditionalFormatting>
  <conditionalFormatting sqref="I46">
    <cfRule type="expression" dxfId="82" priority="83">
      <formula>AND($AW5=0,$AX5=0)</formula>
    </cfRule>
  </conditionalFormatting>
  <conditionalFormatting sqref="P46">
    <cfRule type="expression" dxfId="81" priority="82">
      <formula>AND($AW6=0,$AX6=0)</formula>
    </cfRule>
  </conditionalFormatting>
  <conditionalFormatting sqref="B53">
    <cfRule type="expression" dxfId="80" priority="81">
      <formula>AND($AW7=0,$AX7=0)</formula>
    </cfRule>
  </conditionalFormatting>
  <conditionalFormatting sqref="I53">
    <cfRule type="expression" dxfId="79" priority="80">
      <formula>AND($AW8=0,$AX8=0)</formula>
    </cfRule>
  </conditionalFormatting>
  <conditionalFormatting sqref="P53">
    <cfRule type="expression" dxfId="78" priority="79">
      <formula>AND($AW9=0,$AX9=0)</formula>
    </cfRule>
  </conditionalFormatting>
  <conditionalFormatting sqref="B60">
    <cfRule type="expression" dxfId="77" priority="78">
      <formula>AND($AW10=0,$AX10=0)</formula>
    </cfRule>
  </conditionalFormatting>
  <conditionalFormatting sqref="I60">
    <cfRule type="expression" dxfId="76" priority="77">
      <formula>AND($AW11=0,$AX11=0)</formula>
    </cfRule>
  </conditionalFormatting>
  <conditionalFormatting sqref="P60">
    <cfRule type="expression" dxfId="75" priority="76">
      <formula>AND($AW12=0,$AX12=0)</formula>
    </cfRule>
  </conditionalFormatting>
  <conditionalFormatting sqref="AG15:AG26">
    <cfRule type="expression" dxfId="74" priority="75">
      <formula>$AG15="NO"</formula>
    </cfRule>
  </conditionalFormatting>
  <conditionalFormatting sqref="BG1:BG12">
    <cfRule type="expression" dxfId="73" priority="74">
      <formula>BG1&lt;&gt;BL1</formula>
    </cfRule>
  </conditionalFormatting>
  <conditionalFormatting sqref="BH1:BH12">
    <cfRule type="expression" dxfId="72" priority="73">
      <formula>BH1&lt;&gt;BM1</formula>
    </cfRule>
  </conditionalFormatting>
  <conditionalFormatting sqref="F38">
    <cfRule type="expression" dxfId="71" priority="72">
      <formula>F38=0</formula>
    </cfRule>
  </conditionalFormatting>
  <conditionalFormatting sqref="E38">
    <cfRule type="expression" dxfId="70" priority="71">
      <formula>F38=0</formula>
    </cfRule>
  </conditionalFormatting>
  <conditionalFormatting sqref="M38">
    <cfRule type="expression" dxfId="69" priority="70">
      <formula>M38=0</formula>
    </cfRule>
  </conditionalFormatting>
  <conditionalFormatting sqref="L38">
    <cfRule type="expression" dxfId="68" priority="69">
      <formula>M38=0</formula>
    </cfRule>
  </conditionalFormatting>
  <conditionalFormatting sqref="T38">
    <cfRule type="expression" dxfId="67" priority="68">
      <formula>T38=0</formula>
    </cfRule>
  </conditionalFormatting>
  <conditionalFormatting sqref="S38">
    <cfRule type="expression" dxfId="66" priority="67">
      <formula>T38=0</formula>
    </cfRule>
  </conditionalFormatting>
  <conditionalFormatting sqref="F45">
    <cfRule type="expression" dxfId="65" priority="66">
      <formula>F45=0</formula>
    </cfRule>
  </conditionalFormatting>
  <conditionalFormatting sqref="E45">
    <cfRule type="expression" dxfId="64" priority="65">
      <formula>F45=0</formula>
    </cfRule>
  </conditionalFormatting>
  <conditionalFormatting sqref="M45">
    <cfRule type="expression" dxfId="63" priority="64">
      <formula>M45=0</formula>
    </cfRule>
  </conditionalFormatting>
  <conditionalFormatting sqref="L45">
    <cfRule type="expression" dxfId="62" priority="63">
      <formula>M45=0</formula>
    </cfRule>
  </conditionalFormatting>
  <conditionalFormatting sqref="T45">
    <cfRule type="expression" dxfId="61" priority="62">
      <formula>T45=0</formula>
    </cfRule>
  </conditionalFormatting>
  <conditionalFormatting sqref="S45">
    <cfRule type="expression" dxfId="60" priority="61">
      <formula>T45=0</formula>
    </cfRule>
  </conditionalFormatting>
  <conditionalFormatting sqref="F52">
    <cfRule type="expression" dxfId="59" priority="60">
      <formula>F52=0</formula>
    </cfRule>
  </conditionalFormatting>
  <conditionalFormatting sqref="E52">
    <cfRule type="expression" dxfId="58" priority="59">
      <formula>F52=0</formula>
    </cfRule>
  </conditionalFormatting>
  <conditionalFormatting sqref="M52">
    <cfRule type="expression" dxfId="57" priority="58">
      <formula>M52=0</formula>
    </cfRule>
  </conditionalFormatting>
  <conditionalFormatting sqref="L52">
    <cfRule type="expression" dxfId="56" priority="57">
      <formula>M52=0</formula>
    </cfRule>
  </conditionalFormatting>
  <conditionalFormatting sqref="T52">
    <cfRule type="expression" dxfId="55" priority="56">
      <formula>T52=0</formula>
    </cfRule>
  </conditionalFormatting>
  <conditionalFormatting sqref="S52">
    <cfRule type="expression" dxfId="54" priority="55">
      <formula>T52=0</formula>
    </cfRule>
  </conditionalFormatting>
  <conditionalFormatting sqref="F59">
    <cfRule type="expression" dxfId="53" priority="54">
      <formula>F59=0</formula>
    </cfRule>
  </conditionalFormatting>
  <conditionalFormatting sqref="E59">
    <cfRule type="expression" dxfId="52" priority="53">
      <formula>F59=0</formula>
    </cfRule>
  </conditionalFormatting>
  <conditionalFormatting sqref="M59">
    <cfRule type="expression" dxfId="51" priority="52">
      <formula>M59=0</formula>
    </cfRule>
  </conditionalFormatting>
  <conditionalFormatting sqref="L59">
    <cfRule type="expression" dxfId="50" priority="51">
      <formula>M59=0</formula>
    </cfRule>
  </conditionalFormatting>
  <conditionalFormatting sqref="T59">
    <cfRule type="expression" dxfId="49" priority="50">
      <formula>T59=0</formula>
    </cfRule>
  </conditionalFormatting>
  <conditionalFormatting sqref="S59">
    <cfRule type="expression" dxfId="48" priority="49">
      <formula>T59=0</formula>
    </cfRule>
  </conditionalFormatting>
  <conditionalFormatting sqref="B8">
    <cfRule type="expression" dxfId="47" priority="48">
      <formula>AND($AW1=0,$AX1=0)</formula>
    </cfRule>
  </conditionalFormatting>
  <conditionalFormatting sqref="F7">
    <cfRule type="expression" dxfId="46" priority="47">
      <formula>F7=0</formula>
    </cfRule>
  </conditionalFormatting>
  <conditionalFormatting sqref="E7">
    <cfRule type="expression" dxfId="45" priority="46">
      <formula>F7=0</formula>
    </cfRule>
  </conditionalFormatting>
  <conditionalFormatting sqref="M7">
    <cfRule type="expression" dxfId="44" priority="45">
      <formula>M7=0</formula>
    </cfRule>
  </conditionalFormatting>
  <conditionalFormatting sqref="L7">
    <cfRule type="expression" dxfId="43" priority="44">
      <formula>M7=0</formula>
    </cfRule>
  </conditionalFormatting>
  <conditionalFormatting sqref="T7">
    <cfRule type="expression" dxfId="42" priority="43">
      <formula>T7=0</formula>
    </cfRule>
  </conditionalFormatting>
  <conditionalFormatting sqref="S7">
    <cfRule type="expression" dxfId="41" priority="42">
      <formula>T7=0</formula>
    </cfRule>
  </conditionalFormatting>
  <conditionalFormatting sqref="F14">
    <cfRule type="expression" dxfId="40" priority="41">
      <formula>F14=0</formula>
    </cfRule>
  </conditionalFormatting>
  <conditionalFormatting sqref="E14">
    <cfRule type="expression" dxfId="39" priority="40">
      <formula>F14=0</formula>
    </cfRule>
  </conditionalFormatting>
  <conditionalFormatting sqref="M14">
    <cfRule type="expression" dxfId="38" priority="39">
      <formula>M14=0</formula>
    </cfRule>
  </conditionalFormatting>
  <conditionalFormatting sqref="L14">
    <cfRule type="expression" dxfId="37" priority="38">
      <formula>M14=0</formula>
    </cfRule>
  </conditionalFormatting>
  <conditionalFormatting sqref="T14">
    <cfRule type="expression" dxfId="36" priority="37">
      <formula>T14=0</formula>
    </cfRule>
  </conditionalFormatting>
  <conditionalFormatting sqref="S14">
    <cfRule type="expression" dxfId="35" priority="36">
      <formula>T14=0</formula>
    </cfRule>
  </conditionalFormatting>
  <conditionalFormatting sqref="F21">
    <cfRule type="expression" dxfId="34" priority="35">
      <formula>F21=0</formula>
    </cfRule>
  </conditionalFormatting>
  <conditionalFormatting sqref="E21">
    <cfRule type="expression" dxfId="33" priority="34">
      <formula>F21=0</formula>
    </cfRule>
  </conditionalFormatting>
  <conditionalFormatting sqref="M21">
    <cfRule type="expression" dxfId="32" priority="33">
      <formula>M21=0</formula>
    </cfRule>
  </conditionalFormatting>
  <conditionalFormatting sqref="L21">
    <cfRule type="expression" dxfId="31" priority="32">
      <formula>M21=0</formula>
    </cfRule>
  </conditionalFormatting>
  <conditionalFormatting sqref="T21">
    <cfRule type="expression" dxfId="30" priority="31">
      <formula>T21=0</formula>
    </cfRule>
  </conditionalFormatting>
  <conditionalFormatting sqref="S21">
    <cfRule type="expression" dxfId="29" priority="30">
      <formula>T21=0</formula>
    </cfRule>
  </conditionalFormatting>
  <conditionalFormatting sqref="F28">
    <cfRule type="expression" dxfId="28" priority="29">
      <formula>F28=0</formula>
    </cfRule>
  </conditionalFormatting>
  <conditionalFormatting sqref="E28">
    <cfRule type="expression" dxfId="27" priority="28">
      <formula>F28=0</formula>
    </cfRule>
  </conditionalFormatting>
  <conditionalFormatting sqref="M28">
    <cfRule type="expression" dxfId="26" priority="27">
      <formula>M28=0</formula>
    </cfRule>
  </conditionalFormatting>
  <conditionalFormatting sqref="L28">
    <cfRule type="expression" dxfId="25" priority="26">
      <formula>M28=0</formula>
    </cfRule>
  </conditionalFormatting>
  <conditionalFormatting sqref="T28">
    <cfRule type="expression" dxfId="24" priority="25">
      <formula>T28=0</formula>
    </cfRule>
  </conditionalFormatting>
  <conditionalFormatting sqref="S28">
    <cfRule type="expression" dxfId="23" priority="24">
      <formula>T28=0</formula>
    </cfRule>
  </conditionalFormatting>
  <conditionalFormatting sqref="I8">
    <cfRule type="expression" dxfId="22" priority="23">
      <formula>AND($AW2=0,$AX2=0)</formula>
    </cfRule>
  </conditionalFormatting>
  <conditionalFormatting sqref="P8">
    <cfRule type="expression" dxfId="21" priority="22">
      <formula>AND($AW3=0,$AX3=0)</formula>
    </cfRule>
  </conditionalFormatting>
  <conditionalFormatting sqref="B15">
    <cfRule type="expression" dxfId="20" priority="21">
      <formula>AND($AW4=0,$AX4=0)</formula>
    </cfRule>
  </conditionalFormatting>
  <conditionalFormatting sqref="I15">
    <cfRule type="expression" dxfId="19" priority="20">
      <formula>AND($AW5=0,$AX5=0)</formula>
    </cfRule>
  </conditionalFormatting>
  <conditionalFormatting sqref="P15">
    <cfRule type="expression" dxfId="18" priority="19">
      <formula>AND($AW6=0,$AX6=0)</formula>
    </cfRule>
  </conditionalFormatting>
  <conditionalFormatting sqref="B22">
    <cfRule type="expression" dxfId="17" priority="18">
      <formula>AND($AW7=0,$AX7=0)</formula>
    </cfRule>
  </conditionalFormatting>
  <conditionalFormatting sqref="I22">
    <cfRule type="expression" dxfId="16" priority="17">
      <formula>AND($AW8=0,$AX8=0)</formula>
    </cfRule>
  </conditionalFormatting>
  <conditionalFormatting sqref="P22">
    <cfRule type="expression" dxfId="15" priority="16">
      <formula>AND($AW9=0,$AX9=0)</formula>
    </cfRule>
  </conditionalFormatting>
  <conditionalFormatting sqref="B29">
    <cfRule type="expression" dxfId="14" priority="15">
      <formula>AND($AW10=0,$AX10=0)</formula>
    </cfRule>
  </conditionalFormatting>
  <conditionalFormatting sqref="I29">
    <cfRule type="expression" dxfId="13" priority="14">
      <formula>AND($AW11=0,$AX11=0)</formula>
    </cfRule>
  </conditionalFormatting>
  <conditionalFormatting sqref="P29">
    <cfRule type="expression" dxfId="12" priority="13">
      <formula>AND($AW12=0,$AX12=0)</formula>
    </cfRule>
  </conditionalFormatting>
  <conditionalFormatting sqref="C40">
    <cfRule type="cellIs" dxfId="11" priority="12" operator="equal">
      <formula>0</formula>
    </cfRule>
  </conditionalFormatting>
  <conditionalFormatting sqref="J40">
    <cfRule type="cellIs" dxfId="10" priority="11" operator="equal">
      <formula>0</formula>
    </cfRule>
  </conditionalFormatting>
  <conditionalFormatting sqref="Q40">
    <cfRule type="cellIs" dxfId="9" priority="10" operator="equal">
      <formula>0</formula>
    </cfRule>
  </conditionalFormatting>
  <conditionalFormatting sqref="Q47">
    <cfRule type="cellIs" dxfId="8" priority="9" operator="equal">
      <formula>0</formula>
    </cfRule>
  </conditionalFormatting>
  <conditionalFormatting sqref="J47">
    <cfRule type="cellIs" dxfId="7" priority="8" operator="equal">
      <formula>0</formula>
    </cfRule>
  </conditionalFormatting>
  <conditionalFormatting sqref="C47">
    <cfRule type="cellIs" dxfId="6" priority="7" operator="equal">
      <formula>0</formula>
    </cfRule>
  </conditionalFormatting>
  <conditionalFormatting sqref="C54">
    <cfRule type="cellIs" dxfId="5" priority="6" operator="equal">
      <formula>0</formula>
    </cfRule>
  </conditionalFormatting>
  <conditionalFormatting sqref="J54">
    <cfRule type="cellIs" dxfId="4" priority="5" operator="equal">
      <formula>0</formula>
    </cfRule>
  </conditionalFormatting>
  <conditionalFormatting sqref="Q54">
    <cfRule type="cellIs" dxfId="3" priority="4" operator="equal">
      <formula>0</formula>
    </cfRule>
  </conditionalFormatting>
  <conditionalFormatting sqref="Q61">
    <cfRule type="cellIs" dxfId="2" priority="3" operator="equal">
      <formula>0</formula>
    </cfRule>
  </conditionalFormatting>
  <conditionalFormatting sqref="J61">
    <cfRule type="cellIs" dxfId="1" priority="2" operator="equal">
      <formula>0</formula>
    </cfRule>
  </conditionalFormatting>
  <conditionalFormatting sqref="C61">
    <cfRule type="cellIs" dxfId="0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⑪(11)-(1.1)(0.1)ミックス</vt:lpstr>
      <vt:lpstr>⑫(11)(1.1)(0.1)オールミックス</vt:lpstr>
      <vt:lpstr>'⑪(11)-(1.1)(0.1)ミックス'!NO</vt:lpstr>
      <vt:lpstr>'⑫(11)(1.1)(0.1)オールミックス'!NO</vt:lpstr>
      <vt:lpstr>'⑪(11)-(1.1)(0.1)ミックス'!OK</vt:lpstr>
      <vt:lpstr>'⑫(11)(1.1)(0.1)オールミックス'!OK</vt:lpstr>
      <vt:lpstr>'⑪(11)-(1.1)(0.1)ミックス'!Print_Area</vt:lpstr>
      <vt:lpstr>'⑫(11)(1.1)(0.1)オールミックス'!Print_Area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2024-02-19T02:48:40Z</cp:lastPrinted>
  <dcterms:created xsi:type="dcterms:W3CDTF">2024-02-02T12:23:45Z</dcterms:created>
  <dcterms:modified xsi:type="dcterms:W3CDTF">2024-02-22T15:40:28Z</dcterms:modified>
</cp:coreProperties>
</file>