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workbookProtection workbookAlgorithmName="SHA-512" workbookHashValue="J4Q6E12i7tWQj6er/adnwSLmwu+G9ZQMlVAT32IU2zjAZY7StKHj3/Za5EqUzPtkVzw1fiJxfiYIe4hg6Gg2HQ==" workbookSaltValue="POAS9jpVEPeVyiEbTZgOnw==" workbookSpinCount="100000" lockStructure="1"/>
  <bookViews>
    <workbookView xWindow="0" yWindow="0" windowWidth="28800" windowHeight="12060" activeTab="1"/>
  </bookViews>
  <sheets>
    <sheet name="⑪(11)(1.1)(0.1)ミックス" sheetId="2" r:id="rId1"/>
    <sheet name="⑫(11)(1.1)(0.1)オールミックス" sheetId="3" r:id="rId2"/>
  </sheets>
  <externalReferences>
    <externalReference r:id="rId3"/>
    <externalReference r:id="rId4"/>
  </externalReferences>
  <definedNames>
    <definedName name="go" localSheetId="0">INDIRECT('⑪(11)(1.1)(0.1)ミックス'!$AA$40)</definedName>
    <definedName name="go" localSheetId="1">INDIRECT('⑫(11)(1.1)(0.1)オールミックス'!$AA$40)</definedName>
    <definedName name="hati" localSheetId="0">INDIRECT('⑪(11)(1.1)(0.1)ミックス'!$AA$43)</definedName>
    <definedName name="hati" localSheetId="1">INDIRECT('⑫(11)(1.1)(0.1)オールミックス'!$AA$43)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>INDIRECT(#REF!)</definedName>
    <definedName name="iti">INDIRECT([1]master!$AB$36)</definedName>
    <definedName name="itit" localSheetId="0">INDIRECT('⑪(11)(1.1)(0.1)ミックス'!$AA$36)</definedName>
    <definedName name="itit" localSheetId="1">INDIRECT('⑫(11)(1.1)(0.1)オールミックス'!$AA$36)</definedName>
    <definedName name="itit">INDIRECT(#REF!)</definedName>
    <definedName name="ju" localSheetId="0">INDIRECT('⑪(11)(1.1)(0.1)ミックス'!$AA$45)</definedName>
    <definedName name="ju" localSheetId="1">INDIRECT('⑫(11)(1.1)(0.1)オールミックス'!$AA$45)</definedName>
    <definedName name="ju">INDIRECT(#REF!)</definedName>
    <definedName name="juiti" localSheetId="0">INDIRECT('⑪(11)(1.1)(0.1)ミックス'!$AA$46)</definedName>
    <definedName name="juiti" localSheetId="1">INDIRECT('⑫(11)(1.1)(0.1)オールミックス'!$AA$46)</definedName>
    <definedName name="juiti">INDIRECT(#REF!)</definedName>
    <definedName name="juni" localSheetId="0">INDIRECT('⑪(11)(1.1)(0.1)ミックス'!$AA$47)</definedName>
    <definedName name="juni" localSheetId="1">INDIRECT('⑫(11)(1.1)(0.1)オールミックス'!$AA$47)</definedName>
    <definedName name="juni">INDIRECT(#REF!)</definedName>
    <definedName name="ku" localSheetId="0">INDIRECT('⑪(11)(1.1)(0.1)ミックス'!$AA$44)</definedName>
    <definedName name="ku" localSheetId="1">INDIRECT('⑫(11)(1.1)(0.1)オールミックス'!$AA$44)</definedName>
    <definedName name="ku">INDIRECT(#REF!)</definedName>
    <definedName name="nana" localSheetId="0">INDIRECT('⑪(11)(1.1)(0.1)ミックス'!$AA$42)</definedName>
    <definedName name="nana" localSheetId="1">INDIRECT('⑫(11)(1.1)(0.1)オールミックス'!$AA$42)</definedName>
    <definedName name="nana">INDIRECT(#REF!)</definedName>
    <definedName name="ni" localSheetId="0">INDIRECT('⑪(11)(1.1)(0.1)ミックス'!$AA$37)</definedName>
    <definedName name="ni" localSheetId="1">INDIRECT('⑫(11)(1.1)(0.1)オールミックス'!$AA$37)</definedName>
    <definedName name="ni">INDIRECT(#REF!)</definedName>
    <definedName name="NO" localSheetId="0">'⑪(11)(1.1)(0.1)ミックス'!$W$39</definedName>
    <definedName name="NO" localSheetId="1">'⑫(11)(1.1)(0.1)オールミックス'!$W$39</definedName>
    <definedName name="NO">#REF!</definedName>
    <definedName name="OK" localSheetId="0">'⑪(11)(1.1)(0.1)ミックス'!$W$40</definedName>
    <definedName name="OK" localSheetId="1">'⑫(11)(1.1)(0.1)オールミックス'!$W$40</definedName>
    <definedName name="OK">#REF!</definedName>
    <definedName name="_xlnm.Print_Area" localSheetId="0">'⑪(11)(1.1)(0.1)ミックス'!$A$1:$U$62</definedName>
    <definedName name="_xlnm.Print_Area" localSheetId="1">'⑫(11)(1.1)(0.1)オールミックス'!$A$1:$U$62</definedName>
    <definedName name="roku" localSheetId="0">INDIRECT('⑪(11)(1.1)(0.1)ミックス'!$AA$41)</definedName>
    <definedName name="roku" localSheetId="1">INDIRECT('⑫(11)(1.1)(0.1)オールミックス'!$AA$41)</definedName>
    <definedName name="roku">INDIRECT(#REF!)</definedName>
    <definedName name="san" localSheetId="0">INDIRECT('⑪(11)(1.1)(0.1)ミックス'!$AA$38)</definedName>
    <definedName name="san" localSheetId="1">INDIRECT('⑫(11)(1.1)(0.1)オールミックス'!$AA$38)</definedName>
    <definedName name="san">INDIRECT(#REF!)</definedName>
    <definedName name="si" localSheetId="0">INDIRECT('⑪(11)(1.1)(0.1)ミックス'!$AA$39)</definedName>
    <definedName name="si" localSheetId="1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3" l="1"/>
  <c r="CE89" i="3"/>
  <c r="CE88" i="3"/>
  <c r="CE87" i="3"/>
  <c r="CE86" i="3"/>
  <c r="CE85" i="3"/>
  <c r="CE84" i="3"/>
  <c r="CE83" i="3"/>
  <c r="CE82" i="3"/>
  <c r="CE81" i="3"/>
  <c r="CE80" i="3"/>
  <c r="CE79" i="3"/>
  <c r="CE78" i="3"/>
  <c r="CE77" i="3"/>
  <c r="CE76" i="3"/>
  <c r="CE75" i="3"/>
  <c r="CE74" i="3"/>
  <c r="CE73" i="3"/>
  <c r="CE72" i="3"/>
  <c r="CE71" i="3"/>
  <c r="CE70" i="3"/>
  <c r="CE69" i="3"/>
  <c r="CE68" i="3"/>
  <c r="CE67" i="3"/>
  <c r="CE66" i="3"/>
  <c r="CE65" i="3"/>
  <c r="CE64" i="3"/>
  <c r="CE63" i="3"/>
  <c r="CE62" i="3"/>
  <c r="CE61" i="3"/>
  <c r="CE60" i="3"/>
  <c r="S60" i="3"/>
  <c r="L60" i="3"/>
  <c r="E60" i="3"/>
  <c r="CE59" i="3"/>
  <c r="S59" i="3"/>
  <c r="L59" i="3"/>
  <c r="E59" i="3"/>
  <c r="CE58" i="3"/>
  <c r="CE57" i="3"/>
  <c r="O57" i="3"/>
  <c r="H57" i="3"/>
  <c r="A57" i="3"/>
  <c r="CE56" i="3"/>
  <c r="P56" i="3"/>
  <c r="I56" i="3"/>
  <c r="B56" i="3"/>
  <c r="CE55" i="3"/>
  <c r="CE54" i="3"/>
  <c r="S54" i="3"/>
  <c r="L54" i="3"/>
  <c r="E54" i="3"/>
  <c r="CE53" i="3"/>
  <c r="S53" i="3"/>
  <c r="L53" i="3"/>
  <c r="E53" i="3"/>
  <c r="CE52" i="3"/>
  <c r="S52" i="3"/>
  <c r="L52" i="3"/>
  <c r="E52" i="3"/>
  <c r="CE51" i="3"/>
  <c r="CE50" i="3"/>
  <c r="O50" i="3"/>
  <c r="H50" i="3"/>
  <c r="A50" i="3"/>
  <c r="CE49" i="3"/>
  <c r="P49" i="3"/>
  <c r="I49" i="3"/>
  <c r="B49" i="3"/>
  <c r="CE48" i="3"/>
  <c r="CE47" i="3"/>
  <c r="CE46" i="3"/>
  <c r="S46" i="3"/>
  <c r="L46" i="3"/>
  <c r="E46" i="3"/>
  <c r="CE45" i="3"/>
  <c r="BW45" i="3"/>
  <c r="S45" i="3"/>
  <c r="L45" i="3"/>
  <c r="E45" i="3"/>
  <c r="CE44" i="3"/>
  <c r="BW44" i="3"/>
  <c r="CE43" i="3"/>
  <c r="BW43" i="3"/>
  <c r="O43" i="3"/>
  <c r="H43" i="3"/>
  <c r="A43" i="3"/>
  <c r="CE42" i="3"/>
  <c r="BW42" i="3"/>
  <c r="P42" i="3"/>
  <c r="I42" i="3"/>
  <c r="B42" i="3"/>
  <c r="CE41" i="3"/>
  <c r="BW41" i="3"/>
  <c r="CE40" i="3"/>
  <c r="BW40" i="3"/>
  <c r="CE39" i="3"/>
  <c r="BW39" i="3"/>
  <c r="S39" i="3"/>
  <c r="L39" i="3"/>
  <c r="E39" i="3"/>
  <c r="CE38" i="3"/>
  <c r="BW38" i="3"/>
  <c r="S38" i="3"/>
  <c r="L38" i="3"/>
  <c r="E38" i="3"/>
  <c r="CE37" i="3"/>
  <c r="BW37" i="3"/>
  <c r="CE36" i="3"/>
  <c r="BW36" i="3"/>
  <c r="BO36" i="3"/>
  <c r="O36" i="3"/>
  <c r="H36" i="3"/>
  <c r="CE35" i="3"/>
  <c r="BW35" i="3"/>
  <c r="BO35" i="3"/>
  <c r="P35" i="3"/>
  <c r="I35" i="3"/>
  <c r="B35" i="3"/>
  <c r="CE34" i="3"/>
  <c r="BW34" i="3"/>
  <c r="BO34" i="3"/>
  <c r="CE33" i="3"/>
  <c r="BW33" i="3"/>
  <c r="BO33" i="3"/>
  <c r="G33" i="3"/>
  <c r="B33" i="3"/>
  <c r="CE32" i="3"/>
  <c r="BW32" i="3"/>
  <c r="BO32" i="3"/>
  <c r="T32" i="3"/>
  <c r="A32" i="3"/>
  <c r="CE31" i="3"/>
  <c r="BW31" i="3"/>
  <c r="BO31" i="3"/>
  <c r="CE30" i="3"/>
  <c r="BW30" i="3"/>
  <c r="BO30" i="3"/>
  <c r="S30" i="3"/>
  <c r="S61" i="3" s="1"/>
  <c r="L30" i="3"/>
  <c r="L61" i="3" s="1"/>
  <c r="E30" i="3"/>
  <c r="E61" i="3" s="1"/>
  <c r="CE29" i="3"/>
  <c r="BW29" i="3"/>
  <c r="BO29" i="3"/>
  <c r="CE28" i="3"/>
  <c r="BW28" i="3"/>
  <c r="BO28" i="3"/>
  <c r="CE27" i="3"/>
  <c r="BW27" i="3"/>
  <c r="BO27" i="3"/>
  <c r="CE26" i="3"/>
  <c r="BW26" i="3"/>
  <c r="BO26" i="3"/>
  <c r="CE25" i="3"/>
  <c r="BW25" i="3"/>
  <c r="BO25" i="3"/>
  <c r="BP25" i="3" s="1"/>
  <c r="CE24" i="3"/>
  <c r="BW24" i="3"/>
  <c r="BO24" i="3"/>
  <c r="CE23" i="3"/>
  <c r="BW23" i="3"/>
  <c r="BO23" i="3"/>
  <c r="BP28" i="3" s="1"/>
  <c r="S23" i="3"/>
  <c r="L23" i="3"/>
  <c r="E23" i="3"/>
  <c r="CE22" i="3"/>
  <c r="BW22" i="3"/>
  <c r="BO22" i="3"/>
  <c r="CE21" i="3"/>
  <c r="BW21" i="3"/>
  <c r="BO21" i="3"/>
  <c r="CE20" i="3"/>
  <c r="BW20" i="3"/>
  <c r="BO20" i="3"/>
  <c r="CE19" i="3"/>
  <c r="BW19" i="3"/>
  <c r="BO19" i="3"/>
  <c r="CE18" i="3"/>
  <c r="BW18" i="3"/>
  <c r="BP18" i="3"/>
  <c r="BO18" i="3"/>
  <c r="CE17" i="3"/>
  <c r="BW17" i="3"/>
  <c r="BO17" i="3"/>
  <c r="CE16" i="3"/>
  <c r="BW16" i="3"/>
  <c r="BO16" i="3"/>
  <c r="S16" i="3"/>
  <c r="S47" i="3" s="1"/>
  <c r="L16" i="3"/>
  <c r="L47" i="3" s="1"/>
  <c r="E16" i="3"/>
  <c r="E47" i="3" s="1"/>
  <c r="CE15" i="3"/>
  <c r="BW15" i="3"/>
  <c r="BO15" i="3"/>
  <c r="CE14" i="3"/>
  <c r="BW14" i="3"/>
  <c r="BP14" i="3"/>
  <c r="BO14" i="3"/>
  <c r="CE13" i="3"/>
  <c r="BW13" i="3"/>
  <c r="BO13" i="3"/>
  <c r="CE12" i="3"/>
  <c r="BW12" i="3"/>
  <c r="BP12" i="3"/>
  <c r="AX12" i="3" s="1"/>
  <c r="BO12" i="3"/>
  <c r="CE11" i="3"/>
  <c r="BW11" i="3"/>
  <c r="BO11" i="3"/>
  <c r="BP11" i="3" s="1"/>
  <c r="AW11" i="3" s="1"/>
  <c r="CE10" i="3"/>
  <c r="BW10" i="3"/>
  <c r="BO10" i="3"/>
  <c r="CE9" i="3"/>
  <c r="CF9" i="3" s="1"/>
  <c r="BW9" i="3"/>
  <c r="BO9" i="3"/>
  <c r="BP9" i="3" s="1"/>
  <c r="AX9" i="3" s="1"/>
  <c r="AK9" i="3" s="1"/>
  <c r="AW9" i="3"/>
  <c r="S9" i="3"/>
  <c r="S40" i="3" s="1"/>
  <c r="L9" i="3"/>
  <c r="L40" i="3" s="1"/>
  <c r="E9" i="3"/>
  <c r="E40" i="3" s="1"/>
  <c r="CE8" i="3"/>
  <c r="BX8" i="3"/>
  <c r="BW8" i="3"/>
  <c r="BO8" i="3"/>
  <c r="CE7" i="3"/>
  <c r="BW7" i="3"/>
  <c r="BO7" i="3"/>
  <c r="BP7" i="3" s="1"/>
  <c r="AW7" i="3" s="1"/>
  <c r="CE6" i="3"/>
  <c r="CF6" i="3" s="1"/>
  <c r="BW6" i="3"/>
  <c r="BO6" i="3"/>
  <c r="BP6" i="3" s="1"/>
  <c r="AX6" i="3" s="1"/>
  <c r="AK6" i="3" s="1"/>
  <c r="CE5" i="3"/>
  <c r="BW5" i="3"/>
  <c r="BO5" i="3"/>
  <c r="CE4" i="3"/>
  <c r="BW4" i="3"/>
  <c r="BO4" i="3"/>
  <c r="CE3" i="3"/>
  <c r="CF3" i="3" s="1"/>
  <c r="BW3" i="3"/>
  <c r="BP3" i="3"/>
  <c r="BO3" i="3"/>
  <c r="CF2" i="3"/>
  <c r="CE2" i="3"/>
  <c r="BW2" i="3"/>
  <c r="BX45" i="3" s="1"/>
  <c r="BP2" i="3"/>
  <c r="AW2" i="3" s="1"/>
  <c r="BO2" i="3"/>
  <c r="CE1" i="3"/>
  <c r="CF73" i="3" s="1"/>
  <c r="BX1" i="3"/>
  <c r="BB1" i="3" s="1"/>
  <c r="AG1" i="3" s="1"/>
  <c r="BW1" i="3"/>
  <c r="BO1" i="3"/>
  <c r="BP33" i="3" s="1"/>
  <c r="BM9" i="3" l="1"/>
  <c r="BL9" i="3"/>
  <c r="BX4" i="3"/>
  <c r="BX39" i="3"/>
  <c r="BX13" i="3"/>
  <c r="AF7" i="3"/>
  <c r="C21" i="3"/>
  <c r="C52" i="3" s="1"/>
  <c r="I29" i="3"/>
  <c r="I60" i="3" s="1"/>
  <c r="J28" i="3"/>
  <c r="J59" i="3" s="1"/>
  <c r="AF11" i="3"/>
  <c r="BG11" i="3"/>
  <c r="AK12" i="3"/>
  <c r="BX14" i="3"/>
  <c r="CF15" i="3"/>
  <c r="J7" i="3"/>
  <c r="J38" i="3" s="1"/>
  <c r="AF2" i="3"/>
  <c r="BC8" i="3"/>
  <c r="BB8" i="3"/>
  <c r="AX2" i="3"/>
  <c r="BL6" i="3"/>
  <c r="BM6" i="3"/>
  <c r="BX36" i="3"/>
  <c r="CF65" i="3"/>
  <c r="BC1" i="3"/>
  <c r="AF9" i="3"/>
  <c r="Q21" i="3"/>
  <c r="Q52" i="3" s="1"/>
  <c r="P22" i="3"/>
  <c r="P53" i="3" s="1"/>
  <c r="BG9" i="3"/>
  <c r="Q22" i="3"/>
  <c r="Q53" i="3" s="1"/>
  <c r="AX3" i="3"/>
  <c r="AW3" i="3"/>
  <c r="BX5" i="3"/>
  <c r="AW6" i="3"/>
  <c r="BM2" i="3"/>
  <c r="BL2" i="3"/>
  <c r="BG2" i="3" s="1"/>
  <c r="BM3" i="3"/>
  <c r="BL3" i="3"/>
  <c r="D7" i="3"/>
  <c r="D38" i="3" s="1"/>
  <c r="AX7" i="3"/>
  <c r="CF7" i="3"/>
  <c r="CF52" i="3"/>
  <c r="CF33" i="3"/>
  <c r="CF23" i="3"/>
  <c r="CF14" i="3"/>
  <c r="CF12" i="3"/>
  <c r="BX9" i="3"/>
  <c r="BX10" i="3"/>
  <c r="AX11" i="3"/>
  <c r="CF11" i="3"/>
  <c r="CF28" i="3"/>
  <c r="CF16" i="3"/>
  <c r="BX18" i="3"/>
  <c r="BP23" i="3"/>
  <c r="CF32" i="3"/>
  <c r="BP34" i="3"/>
  <c r="BX41" i="3"/>
  <c r="CF48" i="3"/>
  <c r="CF49" i="3"/>
  <c r="CF70" i="3"/>
  <c r="CF81" i="3"/>
  <c r="CF88" i="3"/>
  <c r="CF17" i="3"/>
  <c r="CF21" i="3"/>
  <c r="BP24" i="3"/>
  <c r="CF26" i="3"/>
  <c r="CF30" i="3"/>
  <c r="BX35" i="3"/>
  <c r="CF37" i="3"/>
  <c r="CF59" i="3"/>
  <c r="CF76" i="3"/>
  <c r="CF80" i="3"/>
  <c r="BP31" i="3"/>
  <c r="BP19" i="3"/>
  <c r="BP32" i="3"/>
  <c r="BP22" i="3"/>
  <c r="CF58" i="3"/>
  <c r="CF69" i="3"/>
  <c r="CF45" i="3"/>
  <c r="CF44" i="3"/>
  <c r="CF41" i="3"/>
  <c r="CF39" i="3"/>
  <c r="CF19" i="3"/>
  <c r="CF77" i="3"/>
  <c r="CF54" i="3"/>
  <c r="CF43" i="3"/>
  <c r="CF31" i="3"/>
  <c r="CF22" i="3"/>
  <c r="BX3" i="3"/>
  <c r="BX6" i="3"/>
  <c r="CF8" i="3"/>
  <c r="CF10" i="3"/>
  <c r="AW12" i="3"/>
  <c r="BP1" i="3"/>
  <c r="CF1" i="3"/>
  <c r="BX2" i="3"/>
  <c r="CF4" i="3"/>
  <c r="BP5" i="3"/>
  <c r="CF5" i="3"/>
  <c r="BP8" i="3"/>
  <c r="BP10" i="3"/>
  <c r="BX12" i="3"/>
  <c r="BP13" i="3"/>
  <c r="CF13" i="3"/>
  <c r="BP15" i="3"/>
  <c r="BP16" i="3"/>
  <c r="BX19" i="3"/>
  <c r="CF20" i="3"/>
  <c r="BX22" i="3"/>
  <c r="BX24" i="3"/>
  <c r="CF25" i="3"/>
  <c r="BP26" i="3"/>
  <c r="CF29" i="3"/>
  <c r="BX31" i="3"/>
  <c r="BX42" i="3"/>
  <c r="BX44" i="3"/>
  <c r="CF46" i="3"/>
  <c r="CF60" i="3"/>
  <c r="CF61" i="3"/>
  <c r="CF67" i="3"/>
  <c r="CF71" i="3"/>
  <c r="CF85" i="3"/>
  <c r="CF89" i="3"/>
  <c r="BX40" i="3"/>
  <c r="BX34" i="3"/>
  <c r="BX28" i="3"/>
  <c r="BX16" i="3"/>
  <c r="BP4" i="3"/>
  <c r="BX7" i="3"/>
  <c r="BX11" i="3"/>
  <c r="BX17" i="3"/>
  <c r="CF18" i="3"/>
  <c r="BP20" i="3"/>
  <c r="BX21" i="3"/>
  <c r="CF24" i="3"/>
  <c r="BX27" i="3"/>
  <c r="BP29" i="3"/>
  <c r="BX30" i="3"/>
  <c r="CF34" i="3"/>
  <c r="BX37" i="3"/>
  <c r="CF38" i="3"/>
  <c r="CF40" i="3"/>
  <c r="CF42" i="3"/>
  <c r="BX43" i="3"/>
  <c r="CF50" i="3"/>
  <c r="CF62" i="3"/>
  <c r="CF68" i="3"/>
  <c r="CF75" i="3"/>
  <c r="CF79" i="3"/>
  <c r="CF83" i="3"/>
  <c r="BX15" i="3"/>
  <c r="BP17" i="3"/>
  <c r="BP21" i="3"/>
  <c r="BX23" i="3"/>
  <c r="CF27" i="3"/>
  <c r="BX29" i="3"/>
  <c r="BP30" i="3"/>
  <c r="BX33" i="3"/>
  <c r="CF36" i="3"/>
  <c r="CF47" i="3"/>
  <c r="CF51" i="3"/>
  <c r="CF57" i="3"/>
  <c r="CF63" i="3"/>
  <c r="CF72" i="3"/>
  <c r="CF86" i="3"/>
  <c r="BX20" i="3"/>
  <c r="BP27" i="3"/>
  <c r="BX32" i="3"/>
  <c r="CF35" i="3"/>
  <c r="BX38" i="3"/>
  <c r="CF53" i="3"/>
  <c r="CF55" i="3"/>
  <c r="CF56" i="3"/>
  <c r="CF64" i="3"/>
  <c r="CF78" i="3"/>
  <c r="CF84" i="3"/>
  <c r="CF87" i="3"/>
  <c r="BX25" i="3"/>
  <c r="BX26" i="3"/>
  <c r="BP35" i="3"/>
  <c r="BP36" i="3"/>
  <c r="CF66" i="3"/>
  <c r="CF74" i="3"/>
  <c r="CF82" i="3"/>
  <c r="CF90" i="3"/>
  <c r="M7" i="3" l="1"/>
  <c r="M38" i="3" s="1"/>
  <c r="AI2" i="3"/>
  <c r="BC2" i="3"/>
  <c r="BB2" i="3"/>
  <c r="BC10" i="3"/>
  <c r="BB10" i="3"/>
  <c r="AK7" i="3"/>
  <c r="D8" i="3"/>
  <c r="D39" i="3" s="1"/>
  <c r="AL1" i="3"/>
  <c r="BL5" i="3"/>
  <c r="BM5" i="3"/>
  <c r="BL1" i="3"/>
  <c r="BM1" i="3"/>
  <c r="BH1" i="3" s="1"/>
  <c r="BM8" i="3"/>
  <c r="BL8" i="3"/>
  <c r="BC9" i="3"/>
  <c r="BB9" i="3"/>
  <c r="AK3" i="3"/>
  <c r="AK2" i="3"/>
  <c r="I8" i="3"/>
  <c r="I39" i="3" s="1"/>
  <c r="M28" i="3"/>
  <c r="M59" i="3" s="1"/>
  <c r="AI11" i="3"/>
  <c r="C22" i="3"/>
  <c r="C53" i="3" s="1"/>
  <c r="BC4" i="3"/>
  <c r="BB4" i="3"/>
  <c r="AX8" i="3"/>
  <c r="AW8" i="3"/>
  <c r="Q8" i="3"/>
  <c r="Q39" i="3" s="1"/>
  <c r="BG3" i="3"/>
  <c r="Q7" i="3"/>
  <c r="Q38" i="3" s="1"/>
  <c r="AF3" i="3"/>
  <c r="P8" i="3"/>
  <c r="P39" i="3" s="1"/>
  <c r="BC11" i="3"/>
  <c r="BB11" i="3"/>
  <c r="BB12" i="3"/>
  <c r="BC12" i="3"/>
  <c r="AW5" i="3"/>
  <c r="AX5" i="3"/>
  <c r="AX1" i="3"/>
  <c r="AW1" i="3"/>
  <c r="BB6" i="3"/>
  <c r="BC6" i="3"/>
  <c r="BM11" i="3"/>
  <c r="BL11" i="3"/>
  <c r="BL12" i="3"/>
  <c r="BM12" i="3"/>
  <c r="Q14" i="3"/>
  <c r="Q45" i="3" s="1"/>
  <c r="P15" i="3"/>
  <c r="P46" i="3" s="1"/>
  <c r="BG6" i="3"/>
  <c r="Z6" i="3"/>
  <c r="AF6" i="3"/>
  <c r="Q15" i="3"/>
  <c r="Q46" i="3" s="1"/>
  <c r="AG8" i="3"/>
  <c r="K21" i="3"/>
  <c r="K52" i="3" s="1"/>
  <c r="J8" i="3"/>
  <c r="J39" i="3" s="1"/>
  <c r="AX4" i="3"/>
  <c r="AW4" i="3"/>
  <c r="BM10" i="3"/>
  <c r="BL10" i="3"/>
  <c r="AI9" i="3"/>
  <c r="T21" i="3"/>
  <c r="T52" i="3" s="1"/>
  <c r="B22" i="3"/>
  <c r="B53" i="3" s="1"/>
  <c r="BC7" i="3"/>
  <c r="BB7" i="3"/>
  <c r="AX10" i="3"/>
  <c r="AW10" i="3"/>
  <c r="BM4" i="3"/>
  <c r="BL4" i="3"/>
  <c r="P29" i="3"/>
  <c r="P60" i="3" s="1"/>
  <c r="Q28" i="3"/>
  <c r="Q59" i="3" s="1"/>
  <c r="Q29" i="3"/>
  <c r="Q60" i="3" s="1"/>
  <c r="AF12" i="3"/>
  <c r="BG12" i="3"/>
  <c r="BC3" i="3"/>
  <c r="BB3" i="3"/>
  <c r="AK11" i="3"/>
  <c r="BM7" i="3"/>
  <c r="BL7" i="3"/>
  <c r="BG7" i="3" s="1"/>
  <c r="BC5" i="3"/>
  <c r="BB5" i="3"/>
  <c r="BH8" i="3"/>
  <c r="K22" i="3"/>
  <c r="K53" i="3" s="1"/>
  <c r="AL8" i="3"/>
  <c r="J29" i="3"/>
  <c r="J60" i="3" s="1"/>
  <c r="AN1" i="3" l="1"/>
  <c r="F8" i="3"/>
  <c r="F39" i="3" s="1"/>
  <c r="AK1" i="3"/>
  <c r="AB1" i="3"/>
  <c r="R15" i="3"/>
  <c r="R46" i="3" s="1"/>
  <c r="BH6" i="3"/>
  <c r="AL6" i="3"/>
  <c r="AB6" i="3"/>
  <c r="AD6" i="3" s="1"/>
  <c r="AK5" i="3"/>
  <c r="K28" i="3"/>
  <c r="K59" i="3" s="1"/>
  <c r="AG11" i="3"/>
  <c r="Z11" i="3"/>
  <c r="J22" i="3"/>
  <c r="J53" i="3" s="1"/>
  <c r="J21" i="3"/>
  <c r="J52" i="3" s="1"/>
  <c r="BG8" i="3"/>
  <c r="Z8" i="3"/>
  <c r="I22" i="3"/>
  <c r="I53" i="3" s="1"/>
  <c r="AF8" i="3"/>
  <c r="R21" i="3"/>
  <c r="R52" i="3" s="1"/>
  <c r="AG9" i="3"/>
  <c r="Z9" i="3"/>
  <c r="K8" i="3"/>
  <c r="K39" i="3" s="1"/>
  <c r="AL2" i="3"/>
  <c r="BH2" i="3"/>
  <c r="R28" i="3"/>
  <c r="R59" i="3" s="1"/>
  <c r="AG12" i="3"/>
  <c r="D15" i="3"/>
  <c r="D46" i="3" s="1"/>
  <c r="BH4" i="3"/>
  <c r="AL4" i="3"/>
  <c r="K7" i="3"/>
  <c r="K38" i="3" s="1"/>
  <c r="AG2" i="3"/>
  <c r="Z2" i="3"/>
  <c r="Z12" i="3"/>
  <c r="B29" i="3"/>
  <c r="B60" i="3" s="1"/>
  <c r="C29" i="3"/>
  <c r="C60" i="3" s="1"/>
  <c r="C28" i="3"/>
  <c r="C59" i="3" s="1"/>
  <c r="BG10" i="3"/>
  <c r="Z10" i="3" s="1"/>
  <c r="AF10" i="3"/>
  <c r="K15" i="3"/>
  <c r="K46" i="3" s="1"/>
  <c r="AL5" i="3"/>
  <c r="BH5" i="3"/>
  <c r="T28" i="3"/>
  <c r="T59" i="3" s="1"/>
  <c r="AI12" i="3"/>
  <c r="AK10" i="3"/>
  <c r="C14" i="3"/>
  <c r="C45" i="3" s="1"/>
  <c r="C15" i="3"/>
  <c r="C46" i="3" s="1"/>
  <c r="AF4" i="3"/>
  <c r="B15" i="3"/>
  <c r="B46" i="3" s="1"/>
  <c r="BG4" i="3"/>
  <c r="Z4" i="3"/>
  <c r="AI6" i="3"/>
  <c r="T14" i="3"/>
  <c r="T45" i="3" s="1"/>
  <c r="AG6" i="3"/>
  <c r="R14" i="3"/>
  <c r="R45" i="3" s="1"/>
  <c r="BG5" i="3"/>
  <c r="Z5" i="3"/>
  <c r="J14" i="3"/>
  <c r="J45" i="3" s="1"/>
  <c r="I15" i="3"/>
  <c r="I46" i="3" s="1"/>
  <c r="J15" i="3"/>
  <c r="J46" i="3" s="1"/>
  <c r="AF5" i="3"/>
  <c r="K29" i="3"/>
  <c r="K60" i="3" s="1"/>
  <c r="AL11" i="3"/>
  <c r="BH11" i="3"/>
  <c r="T7" i="3"/>
  <c r="T38" i="3" s="1"/>
  <c r="AI3" i="3"/>
  <c r="AB8" i="3"/>
  <c r="AK8" i="3"/>
  <c r="AL9" i="3"/>
  <c r="R22" i="3"/>
  <c r="R53" i="3" s="1"/>
  <c r="AB9" i="3"/>
  <c r="BH9" i="3"/>
  <c r="D28" i="3"/>
  <c r="D59" i="3" s="1"/>
  <c r="AG10" i="3"/>
  <c r="M22" i="3"/>
  <c r="M53" i="3" s="1"/>
  <c r="AN8" i="3"/>
  <c r="R8" i="3"/>
  <c r="R39" i="3" s="1"/>
  <c r="BH3" i="3"/>
  <c r="AL3" i="3"/>
  <c r="AL7" i="3"/>
  <c r="BH7" i="3"/>
  <c r="D22" i="3"/>
  <c r="D53" i="3" s="1"/>
  <c r="AB7" i="3"/>
  <c r="AG5" i="3"/>
  <c r="K14" i="3"/>
  <c r="K45" i="3" s="1"/>
  <c r="F21" i="3"/>
  <c r="F52" i="3" s="1"/>
  <c r="AI7" i="3"/>
  <c r="R7" i="3"/>
  <c r="R38" i="3" s="1"/>
  <c r="AG3" i="3"/>
  <c r="D21" i="3"/>
  <c r="D52" i="3" s="1"/>
  <c r="AG7" i="3"/>
  <c r="Z7" i="3"/>
  <c r="AK4" i="3"/>
  <c r="C8" i="3"/>
  <c r="C39" i="3" s="1"/>
  <c r="C7" i="3"/>
  <c r="C38" i="3" s="1"/>
  <c r="B8" i="3"/>
  <c r="B39" i="3" s="1"/>
  <c r="BG1" i="3"/>
  <c r="Z1" i="3"/>
  <c r="AF1" i="3"/>
  <c r="R29" i="3"/>
  <c r="R60" i="3" s="1"/>
  <c r="BH12" i="3"/>
  <c r="AL12" i="3"/>
  <c r="Z3" i="3"/>
  <c r="AG4" i="3"/>
  <c r="D14" i="3"/>
  <c r="D45" i="3" s="1"/>
  <c r="BH10" i="3"/>
  <c r="D29" i="3"/>
  <c r="D60" i="3" s="1"/>
  <c r="AL10" i="3"/>
  <c r="AQ6" i="3" l="1"/>
  <c r="AJ20" i="3"/>
  <c r="AS6" i="3"/>
  <c r="AP6" i="3"/>
  <c r="AD20" i="3"/>
  <c r="S43" i="3"/>
  <c r="B26" i="3"/>
  <c r="AD4" i="3"/>
  <c r="M8" i="3"/>
  <c r="M39" i="3" s="1"/>
  <c r="AN2" i="3"/>
  <c r="AB2" i="3"/>
  <c r="AI1" i="3"/>
  <c r="F7" i="3"/>
  <c r="F38" i="3" s="1"/>
  <c r="T8" i="3"/>
  <c r="T39" i="3" s="1"/>
  <c r="AN3" i="3"/>
  <c r="F14" i="3"/>
  <c r="F45" i="3" s="1"/>
  <c r="AI4" i="3"/>
  <c r="M21" i="3"/>
  <c r="M52" i="3" s="1"/>
  <c r="AI8" i="3"/>
  <c r="P43" i="3"/>
  <c r="F15" i="3"/>
  <c r="F46" i="3" s="1"/>
  <c r="AN4" i="3"/>
  <c r="I50" i="3"/>
  <c r="I19" i="3"/>
  <c r="AD8" i="3"/>
  <c r="F29" i="3"/>
  <c r="F60" i="3" s="1"/>
  <c r="AN10" i="3"/>
  <c r="AD3" i="3"/>
  <c r="AB4" i="3"/>
  <c r="B43" i="3" s="1"/>
  <c r="F22" i="3"/>
  <c r="F53" i="3" s="1"/>
  <c r="AN7" i="3"/>
  <c r="AN5" i="3"/>
  <c r="M15" i="3"/>
  <c r="M46" i="3" s="1"/>
  <c r="P12" i="3"/>
  <c r="B36" i="3"/>
  <c r="B5" i="3"/>
  <c r="AD1" i="3"/>
  <c r="I36" i="3"/>
  <c r="AD2" i="3"/>
  <c r="I5" i="3"/>
  <c r="T29" i="3"/>
  <c r="T60" i="3" s="1"/>
  <c r="AN12" i="3"/>
  <c r="AB3" i="3"/>
  <c r="P5" i="3" s="1"/>
  <c r="AB12" i="3"/>
  <c r="P57" i="3" s="1"/>
  <c r="B50" i="3"/>
  <c r="B19" i="3"/>
  <c r="AD7" i="3"/>
  <c r="T22" i="3"/>
  <c r="T53" i="3" s="1"/>
  <c r="AN9" i="3"/>
  <c r="M29" i="3"/>
  <c r="M60" i="3" s="1"/>
  <c r="AN11" i="3"/>
  <c r="AB11" i="3"/>
  <c r="I26" i="3" s="1"/>
  <c r="M14" i="3"/>
  <c r="M45" i="3" s="1"/>
  <c r="AI5" i="3"/>
  <c r="AB10" i="3"/>
  <c r="AD10" i="3" s="1"/>
  <c r="AI10" i="3"/>
  <c r="F28" i="3"/>
  <c r="F59" i="3" s="1"/>
  <c r="AD12" i="3"/>
  <c r="P19" i="3"/>
  <c r="P50" i="3"/>
  <c r="AD9" i="3"/>
  <c r="AB5" i="3"/>
  <c r="I12" i="3" s="1"/>
  <c r="T15" i="3"/>
  <c r="T46" i="3" s="1"/>
  <c r="AN6" i="3"/>
  <c r="E57" i="3" l="1"/>
  <c r="AP10" i="3"/>
  <c r="AJ24" i="3"/>
  <c r="AS10" i="3"/>
  <c r="AQ10" i="3"/>
  <c r="AD24" i="3"/>
  <c r="AJ18" i="3"/>
  <c r="AP4" i="3"/>
  <c r="AD18" i="3"/>
  <c r="AQ4" i="3"/>
  <c r="E43" i="3"/>
  <c r="AS4" i="3"/>
  <c r="S50" i="3"/>
  <c r="AS9" i="3"/>
  <c r="AD23" i="3"/>
  <c r="AJ23" i="3"/>
  <c r="AQ9" i="3"/>
  <c r="AP9" i="3"/>
  <c r="P26" i="3"/>
  <c r="AD21" i="3"/>
  <c r="AS7" i="3"/>
  <c r="E50" i="3"/>
  <c r="AJ21" i="3"/>
  <c r="AQ7" i="3"/>
  <c r="AP7" i="3"/>
  <c r="I57" i="3"/>
  <c r="I43" i="3"/>
  <c r="B12" i="3"/>
  <c r="B57" i="3"/>
  <c r="AS20" i="3"/>
  <c r="AB41" i="3"/>
  <c r="AA41" i="3" s="1"/>
  <c r="T16" i="3"/>
  <c r="T47" i="3" s="1"/>
  <c r="AQ12" i="3"/>
  <c r="AD26" i="3"/>
  <c r="S57" i="3"/>
  <c r="AP12" i="3"/>
  <c r="AJ26" i="3"/>
  <c r="AS12" i="3"/>
  <c r="AD11" i="3"/>
  <c r="L36" i="3"/>
  <c r="AD16" i="3"/>
  <c r="AJ16" i="3"/>
  <c r="AS2" i="3"/>
  <c r="AQ2" i="3"/>
  <c r="AP2" i="3"/>
  <c r="AD5" i="3"/>
  <c r="S36" i="3"/>
  <c r="AD17" i="3"/>
  <c r="AJ17" i="3"/>
  <c r="AQ3" i="3"/>
  <c r="AP3" i="3"/>
  <c r="AS3" i="3"/>
  <c r="AJ15" i="3"/>
  <c r="AQ1" i="3"/>
  <c r="E36" i="3"/>
  <c r="AS14" i="3"/>
  <c r="AP1" i="3"/>
  <c r="AD15" i="3"/>
  <c r="AS1" i="3"/>
  <c r="P36" i="3"/>
  <c r="AP20" i="3"/>
  <c r="Q16" i="3"/>
  <c r="Q47" i="3" s="1"/>
  <c r="AJ22" i="3"/>
  <c r="AP8" i="3"/>
  <c r="AD22" i="3"/>
  <c r="AS8" i="3"/>
  <c r="AQ8" i="3"/>
  <c r="L50" i="3"/>
  <c r="R16" i="3"/>
  <c r="R47" i="3" s="1"/>
  <c r="AQ20" i="3"/>
  <c r="AB38" i="3" l="1"/>
  <c r="AA38" i="3" s="1"/>
  <c r="T9" i="3"/>
  <c r="T40" i="3" s="1"/>
  <c r="AS17" i="3"/>
  <c r="AP26" i="3"/>
  <c r="AE26" i="3" s="1"/>
  <c r="AG26" i="3" s="1"/>
  <c r="Q30" i="3"/>
  <c r="Q61" i="3" s="1"/>
  <c r="AB39" i="3"/>
  <c r="AA39" i="3" s="1"/>
  <c r="AS18" i="3"/>
  <c r="F16" i="3"/>
  <c r="F47" i="3" s="1"/>
  <c r="AP18" i="3"/>
  <c r="C16" i="3"/>
  <c r="C47" i="3" s="1"/>
  <c r="AB45" i="3"/>
  <c r="AA45" i="3" s="1"/>
  <c r="F30" i="3"/>
  <c r="F61" i="3" s="1"/>
  <c r="AS24" i="3"/>
  <c r="AQ22" i="3"/>
  <c r="K23" i="3"/>
  <c r="K54" i="3" s="1"/>
  <c r="AS15" i="3"/>
  <c r="F9" i="3"/>
  <c r="F40" i="3" s="1"/>
  <c r="AB36" i="3"/>
  <c r="AA36" i="3" s="1"/>
  <c r="AP17" i="3"/>
  <c r="AE17" i="3" s="1"/>
  <c r="Q9" i="3"/>
  <c r="Q40" i="3" s="1"/>
  <c r="M9" i="3"/>
  <c r="M40" i="3" s="1"/>
  <c r="AB37" i="3"/>
  <c r="AA37" i="3" s="1"/>
  <c r="AS16" i="3"/>
  <c r="AD25" i="3"/>
  <c r="AS11" i="3"/>
  <c r="L57" i="3"/>
  <c r="AJ25" i="3"/>
  <c r="AQ11" i="3"/>
  <c r="AP11" i="3"/>
  <c r="J23" i="3"/>
  <c r="J54" i="3" s="1"/>
  <c r="AP22" i="3"/>
  <c r="AQ16" i="3"/>
  <c r="K9" i="3"/>
  <c r="K40" i="3" s="1"/>
  <c r="AB43" i="3"/>
  <c r="AA43" i="3" s="1"/>
  <c r="M23" i="3"/>
  <c r="M54" i="3" s="1"/>
  <c r="AS22" i="3"/>
  <c r="D9" i="3"/>
  <c r="D40" i="3" s="1"/>
  <c r="AQ15" i="3"/>
  <c r="AQ17" i="3"/>
  <c r="R9" i="3"/>
  <c r="R40" i="3" s="1"/>
  <c r="L43" i="3"/>
  <c r="AJ19" i="3"/>
  <c r="AS5" i="3"/>
  <c r="AQ5" i="3"/>
  <c r="AD19" i="3"/>
  <c r="AP5" i="3"/>
  <c r="AS26" i="3"/>
  <c r="AB47" i="3"/>
  <c r="AA47" i="3" s="1"/>
  <c r="T30" i="3"/>
  <c r="T61" i="3" s="1"/>
  <c r="Q23" i="3"/>
  <c r="Q54" i="3" s="1"/>
  <c r="AP23" i="3"/>
  <c r="AS23" i="3"/>
  <c r="AB44" i="3"/>
  <c r="AA44" i="3" s="1"/>
  <c r="T23" i="3"/>
  <c r="T54" i="3" s="1"/>
  <c r="D16" i="3"/>
  <c r="D47" i="3" s="1"/>
  <c r="AQ18" i="3"/>
  <c r="C30" i="3"/>
  <c r="C61" i="3" s="1"/>
  <c r="AP24" i="3"/>
  <c r="AE24" i="3" s="1"/>
  <c r="AG24" i="3" s="1"/>
  <c r="AG17" i="3"/>
  <c r="AQ21" i="3"/>
  <c r="D23" i="3"/>
  <c r="D54" i="3" s="1"/>
  <c r="AE20" i="3"/>
  <c r="AG20" i="3" s="1"/>
  <c r="AP15" i="3"/>
  <c r="AE15" i="3" s="1"/>
  <c r="AG15" i="3" s="1"/>
  <c r="C9" i="3"/>
  <c r="C40" i="3" s="1"/>
  <c r="J9" i="3"/>
  <c r="J40" i="3" s="1"/>
  <c r="AP16" i="3"/>
  <c r="AE16" i="3" s="1"/>
  <c r="AG16" i="3" s="1"/>
  <c r="R30" i="3"/>
  <c r="R61" i="3" s="1"/>
  <c r="AQ26" i="3"/>
  <c r="AP21" i="3"/>
  <c r="C23" i="3"/>
  <c r="C54" i="3" s="1"/>
  <c r="AB42" i="3"/>
  <c r="AA42" i="3" s="1"/>
  <c r="F23" i="3"/>
  <c r="F54" i="3" s="1"/>
  <c r="AS21" i="3"/>
  <c r="AQ23" i="3"/>
  <c r="R23" i="3"/>
  <c r="R54" i="3" s="1"/>
  <c r="D30" i="3"/>
  <c r="D61" i="3" s="1"/>
  <c r="AQ24" i="3"/>
  <c r="AE21" i="3" l="1"/>
  <c r="AG21" i="3" s="1"/>
  <c r="AE23" i="3"/>
  <c r="AG23" i="3" s="1"/>
  <c r="K16" i="3"/>
  <c r="K47" i="3" s="1"/>
  <c r="AQ19" i="3"/>
  <c r="AB40" i="3"/>
  <c r="AA40" i="3" s="1"/>
  <c r="M16" i="3"/>
  <c r="M47" i="3" s="1"/>
  <c r="AS19" i="3"/>
  <c r="AP25" i="3"/>
  <c r="J30" i="3"/>
  <c r="J61" i="3" s="1"/>
  <c r="AS25" i="3"/>
  <c r="AB46" i="3"/>
  <c r="AA46" i="3" s="1"/>
  <c r="M30" i="3"/>
  <c r="M61" i="3" s="1"/>
  <c r="AE18" i="3"/>
  <c r="AG18" i="3" s="1"/>
  <c r="AP19" i="3"/>
  <c r="J16" i="3"/>
  <c r="J47" i="3" s="1"/>
  <c r="AE22" i="3"/>
  <c r="AG22" i="3" s="1"/>
  <c r="K30" i="3"/>
  <c r="K61" i="3" s="1"/>
  <c r="AQ25" i="3"/>
  <c r="AE19" i="3" l="1"/>
  <c r="AG19" i="3" s="1"/>
  <c r="AE25" i="3"/>
  <c r="AG25" i="3" s="1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P60" i="2" s="1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AD2" i="2"/>
  <c r="Z3" i="2"/>
  <c r="P36" i="2" s="1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AD12" i="2" l="1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 l="1"/>
  <c r="AJ20" i="2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E20" i="2" s="1"/>
  <c r="AG20" i="2" s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<sst xmlns="http://schemas.openxmlformats.org/spreadsheetml/2006/main" count="334" uniqueCount="92">
  <si>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</si>
  <si>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</si>
  <si>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</si>
  <si>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</si>
  <si>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</si>
  <si>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</si>
  <si>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</si>
  <si>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</si>
  <si>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</si>
  <si>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</si>
  <si>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</si>
  <si>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</si>
  <si>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</si>
  <si>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</si>
  <si>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</si>
  <si>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</si>
  <si>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</si>
  <si>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</si>
  <si>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</si>
  <si>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</si>
  <si>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</si>
  <si>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</si>
  <si>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</si>
  <si>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</si>
  <si>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</si>
  <si>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</si>
  <si>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</si>
  <si>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</si>
  <si>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</si>
  <si>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</si>
  <si>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</si>
  <si>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</si>
  <si>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</si>
  <si>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</si>
  <si>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</si>
  <si>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</si>
  <si>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</si>
  <si>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</si>
  <si>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</si>
  <si>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</si>
  <si>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</si>
  <si>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</si>
  <si>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</si>
  <si>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</si>
  <si>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</si>
  <si>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</si>
  <si>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</si>
  <si>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</si>
  <si>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</si>
  <si>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</si>
  <si>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</si>
  <si>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</si>
  <si>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</si>
  <si>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</si>
  <si>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</si>
  <si>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</si>
  <si>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</si>
  <si>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</si>
  <si>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</si>
  <si>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</si>
  <si>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</si>
  <si>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</si>
  <si>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</si>
  <si>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</si>
  <si>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－</t>
    <phoneticPr fontId="2"/>
  </si>
  <si>
    <t>＝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</si>
  <si>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</si>
  <si>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</si>
  <si>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</si>
  <si>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</si>
  <si>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</si>
  <si>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</si>
  <si>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</si>
  <si>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</si>
  <si>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</si>
  <si>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</si>
  <si>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.</t>
    <phoneticPr fontId="2"/>
  </si>
  <si>
    <t>①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</si>
  <si>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</si>
  <si>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</si>
  <si>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</si>
  <si>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</si>
  <si>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</si>
  <si>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</si>
  <si>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</si>
  <si>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</si>
  <si>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</si>
  <si>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</si>
  <si>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⑦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</si>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</sst>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</cellXfs>
  <cellStyles count="1">
    <cellStyle name="標準" xfId="0" builtinId="0"/>
  </cellStyles>
  <dxfs count="17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17</xdr:row>
      <xdr:rowOff>95251</xdr:rowOff>
    </xdr:from>
    <xdr:to>
      <xdr:col>22</xdr:col>
      <xdr:colOff>394606</xdr:colOff>
      <xdr:row>31</xdr:row>
      <xdr:rowOff>408214</xdr:rowOff>
    </xdr:to>
    <xdr:sp macro="" textlink="">
      <xdr:nvSpPr>
        <xdr:cNvPr id="16" name="角丸四角形吹き出し 15"/>
        <xdr:cNvSpPr/>
      </xdr:nvSpPr>
      <xdr:spPr>
        <a:xfrm>
          <a:off x="8694964" y="6803572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557892</xdr:rowOff>
    </xdr:from>
    <xdr:to>
      <xdr:col>22</xdr:col>
      <xdr:colOff>353786</xdr:colOff>
      <xdr:row>31</xdr:row>
      <xdr:rowOff>176891</xdr:rowOff>
    </xdr:to>
    <xdr:sp macro="" textlink="">
      <xdr:nvSpPr>
        <xdr:cNvPr id="15" name="角丸四角形吹き出し 14"/>
        <xdr:cNvSpPr/>
      </xdr:nvSpPr>
      <xdr:spPr>
        <a:xfrm>
          <a:off x="8666390" y="6568167"/>
          <a:ext cx="517071" cy="5876924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3;(11)(1.1)(0.1)&#12458;&#12540;&#12523;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⑫(11)(1.1)(0.1)オール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4" t="s">
        <v>60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23</v>
      </c>
      <c r="Z1" s="3">
        <f ca="1">AW1*100+BB1*10+BG1</f>
        <v>660</v>
      </c>
      <c r="AA1" s="3" t="s">
        <v>13</v>
      </c>
      <c r="AB1" s="3">
        <f ca="1">AX1*100+BC1*10+BH1</f>
        <v>24</v>
      </c>
      <c r="AC1" s="3" t="s">
        <v>24</v>
      </c>
      <c r="AD1" s="3">
        <f ca="1">Z1-AB1</f>
        <v>636</v>
      </c>
      <c r="AF1" s="3">
        <f ca="1">AW1</f>
        <v>6</v>
      </c>
      <c r="AG1" s="3">
        <f ca="1">BB1</f>
        <v>6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2</v>
      </c>
      <c r="AM1" s="3" t="s">
        <v>25</v>
      </c>
      <c r="AN1" s="3">
        <f ca="1">BH1</f>
        <v>4</v>
      </c>
      <c r="AO1" s="3" t="s">
        <v>27</v>
      </c>
      <c r="AP1" s="3">
        <f ca="1">MOD(ROUNDDOWN(AD1/100,0),10)</f>
        <v>6</v>
      </c>
      <c r="AQ1" s="3">
        <f ca="1">MOD(ROUNDDOWN(AD1/10,0),10)</f>
        <v>3</v>
      </c>
      <c r="AR1" s="3" t="s">
        <v>25</v>
      </c>
      <c r="AS1" s="3">
        <f ca="1">MOD(ROUNDDOWN(AD1/1,0),10)</f>
        <v>6</v>
      </c>
      <c r="AU1" s="62" t="s">
        <v>22</v>
      </c>
      <c r="AV1" s="3">
        <v>1</v>
      </c>
      <c r="AW1" s="58">
        <f t="shared" ref="AW1:AW12" ca="1" si="0">VLOOKUP($BP1,$BR$1:$BT$100,2,FALSE)</f>
        <v>6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6</v>
      </c>
      <c r="BC1" s="58">
        <f ca="1">VLOOKUP($BX1,$BZ$1:$CB$100,3,FALSE)</f>
        <v>2</v>
      </c>
      <c r="BD1" s="42"/>
      <c r="BE1" s="65" t="s">
        <v>56</v>
      </c>
      <c r="BF1" s="3">
        <v>1</v>
      </c>
      <c r="BG1" s="58">
        <f ca="1">IF($AW1&lt;&gt;0,0,BL1)</f>
        <v>0</v>
      </c>
      <c r="BH1" s="58">
        <f ca="1">IF(AND($BC1=0,$BM1=0),1,BM1)</f>
        <v>4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6</v>
      </c>
      <c r="BM1" s="57">
        <f t="shared" ref="BM1:BM12" ca="1" si="3">VLOOKUP($CF1,$CH$1:$CJ$100,3,FALSE)</f>
        <v>4</v>
      </c>
      <c r="BN1" s="42"/>
      <c r="BO1" s="5">
        <f t="shared" ref="BO1:BO18" ca="1" si="4">RAND()</f>
        <v>0.15869927478780221</v>
      </c>
      <c r="BP1" s="4">
        <f t="shared" ref="BP1:BP18" ca="1" si="5">RANK(BO1,$BO$1:$BO$99,)</f>
        <v>15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0.60176937707298095</v>
      </c>
      <c r="BX1" s="4">
        <f t="shared" ref="BX1:BX36" ca="1" si="7">RANK(BW1,$BW$1:$BW$55,)</f>
        <v>18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0.36178054352809219</v>
      </c>
      <c r="CF1" s="4">
        <f t="shared" ref="CF1:CF64" ca="1" si="9">RANK(CE1,$CE$1:$CE$100,)</f>
        <v>58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6" t="s">
        <v>19</v>
      </c>
      <c r="C2" s="77"/>
      <c r="D2" s="77"/>
      <c r="E2" s="77"/>
      <c r="F2" s="78"/>
      <c r="G2" s="76" t="s">
        <v>18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28</v>
      </c>
      <c r="Z2" s="3">
        <f t="shared" ref="Z2:Z12" ca="1" si="10">AW2*100+BB2*10+BG2</f>
        <v>280</v>
      </c>
      <c r="AA2" s="3" t="s">
        <v>13</v>
      </c>
      <c r="AB2" s="3">
        <f t="shared" ref="AB2:AB12" ca="1" si="11">AX2*100+BC2*10+BH2</f>
        <v>61</v>
      </c>
      <c r="AC2" s="3" t="s">
        <v>24</v>
      </c>
      <c r="AD2" s="3">
        <f t="shared" ref="AD2:AD12" ca="1" si="12">Z2-AB2</f>
        <v>219</v>
      </c>
      <c r="AF2" s="3">
        <f t="shared" ref="AF2:AF12" ca="1" si="13">AW2</f>
        <v>2</v>
      </c>
      <c r="AG2" s="3">
        <f t="shared" ref="AG2:AG12" ca="1" si="14">BB2</f>
        <v>8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6</v>
      </c>
      <c r="AM2" s="3" t="s">
        <v>15</v>
      </c>
      <c r="AN2" s="3">
        <f t="shared" ref="AN2:AN12" ca="1" si="18">BH2</f>
        <v>1</v>
      </c>
      <c r="AO2" s="3" t="s">
        <v>27</v>
      </c>
      <c r="AP2" s="3">
        <f t="shared" ref="AP2:AP12" ca="1" si="19">MOD(ROUNDDOWN(AD2/100,0),10)</f>
        <v>2</v>
      </c>
      <c r="AQ2" s="3">
        <f t="shared" ref="AQ2:AQ12" ca="1" si="20">MOD(ROUNDDOWN(AD2/10,0),10)</f>
        <v>1</v>
      </c>
      <c r="AR2" s="3" t="s">
        <v>15</v>
      </c>
      <c r="AS2" s="3">
        <f t="shared" ref="AS2:AS12" ca="1" si="21">MOD(ROUNDDOWN(AD2/1,0),10)</f>
        <v>9</v>
      </c>
      <c r="AV2" s="3">
        <v>2</v>
      </c>
      <c r="AW2" s="58">
        <f t="shared" ca="1" si="0"/>
        <v>2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8</v>
      </c>
      <c r="BC2" s="58">
        <f t="shared" ref="BC2:BC11" ca="1" si="23">VLOOKUP($BX2,$BZ$1:$CB$100,3,FALSE)</f>
        <v>6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1</v>
      </c>
      <c r="BI2" s="42"/>
      <c r="BJ2" s="3"/>
      <c r="BK2" s="3">
        <v>2</v>
      </c>
      <c r="BL2" s="57">
        <f t="shared" ca="1" si="2"/>
        <v>7</v>
      </c>
      <c r="BM2" s="57">
        <f t="shared" ca="1" si="3"/>
        <v>1</v>
      </c>
      <c r="BN2" s="42"/>
      <c r="BO2" s="5">
        <f t="shared" ca="1" si="4"/>
        <v>0.30692735813652838</v>
      </c>
      <c r="BP2" s="4">
        <f t="shared" ca="1" si="5"/>
        <v>11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0.21883713520743819</v>
      </c>
      <c r="BX2" s="4">
        <f t="shared" ca="1" si="7"/>
        <v>35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0.31073019123101053</v>
      </c>
      <c r="CF2" s="4">
        <f t="shared" ca="1" si="9"/>
        <v>64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490</v>
      </c>
      <c r="AA3" s="3" t="s">
        <v>13</v>
      </c>
      <c r="AB3" s="3">
        <f t="shared" ca="1" si="11"/>
        <v>63</v>
      </c>
      <c r="AC3" s="3" t="s">
        <v>24</v>
      </c>
      <c r="AD3" s="3">
        <f t="shared" ca="1" si="12"/>
        <v>427</v>
      </c>
      <c r="AF3" s="3">
        <f t="shared" ca="1" si="13"/>
        <v>4</v>
      </c>
      <c r="AG3" s="3">
        <f t="shared" ca="1" si="14"/>
        <v>9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6</v>
      </c>
      <c r="AM3" s="3" t="s">
        <v>15</v>
      </c>
      <c r="AN3" s="3">
        <f t="shared" ca="1" si="18"/>
        <v>3</v>
      </c>
      <c r="AO3" s="3" t="s">
        <v>27</v>
      </c>
      <c r="AP3" s="3">
        <f t="shared" ca="1" si="19"/>
        <v>4</v>
      </c>
      <c r="AQ3" s="3">
        <f t="shared" ca="1" si="20"/>
        <v>2</v>
      </c>
      <c r="AR3" s="3" t="s">
        <v>15</v>
      </c>
      <c r="AS3" s="3">
        <f t="shared" ca="1" si="21"/>
        <v>7</v>
      </c>
      <c r="AV3" s="3">
        <v>3</v>
      </c>
      <c r="AW3" s="58">
        <f t="shared" ca="1" si="0"/>
        <v>4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9</v>
      </c>
      <c r="BC3" s="58">
        <f t="shared" ca="1" si="23"/>
        <v>6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3</v>
      </c>
      <c r="BI3" s="42"/>
      <c r="BJ3" s="3"/>
      <c r="BK3" s="3">
        <v>3</v>
      </c>
      <c r="BL3" s="57">
        <f t="shared" ca="1" si="2"/>
        <v>5</v>
      </c>
      <c r="BM3" s="57">
        <f t="shared" ca="1" si="3"/>
        <v>3</v>
      </c>
      <c r="BN3" s="42"/>
      <c r="BO3" s="5">
        <f t="shared" ca="1" si="4"/>
        <v>0.25293573490207777</v>
      </c>
      <c r="BP3" s="4">
        <f t="shared" ca="1" si="5"/>
        <v>13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8.6322064013663491E-2</v>
      </c>
      <c r="BX3" s="4">
        <f t="shared" ca="1" si="7"/>
        <v>43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0.45576402718376252</v>
      </c>
      <c r="CF3" s="4">
        <f t="shared" ca="1" si="9"/>
        <v>48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30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0"/>
        <v>520</v>
      </c>
      <c r="AA4" s="3" t="s">
        <v>13</v>
      </c>
      <c r="AB4" s="3">
        <f t="shared" ca="1" si="11"/>
        <v>18</v>
      </c>
      <c r="AC4" s="3" t="s">
        <v>24</v>
      </c>
      <c r="AD4" s="3">
        <f t="shared" ca="1" si="12"/>
        <v>502</v>
      </c>
      <c r="AF4" s="3">
        <f t="shared" ca="1" si="13"/>
        <v>5</v>
      </c>
      <c r="AG4" s="3">
        <f t="shared" ca="1" si="14"/>
        <v>2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1</v>
      </c>
      <c r="AM4" s="3" t="s">
        <v>15</v>
      </c>
      <c r="AN4" s="3">
        <f t="shared" ca="1" si="18"/>
        <v>8</v>
      </c>
      <c r="AO4" s="3" t="s">
        <v>27</v>
      </c>
      <c r="AP4" s="3">
        <f t="shared" ca="1" si="19"/>
        <v>5</v>
      </c>
      <c r="AQ4" s="3">
        <f t="shared" ca="1" si="20"/>
        <v>0</v>
      </c>
      <c r="AR4" s="3" t="s">
        <v>15</v>
      </c>
      <c r="AS4" s="3">
        <f t="shared" ca="1" si="21"/>
        <v>2</v>
      </c>
      <c r="AV4" s="3">
        <v>4</v>
      </c>
      <c r="AW4" s="58">
        <f t="shared" ca="1" si="0"/>
        <v>5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2</v>
      </c>
      <c r="BC4" s="58">
        <f t="shared" ca="1" si="23"/>
        <v>1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8</v>
      </c>
      <c r="BI4" s="42"/>
      <c r="BJ4" s="3"/>
      <c r="BK4" s="3">
        <v>4</v>
      </c>
      <c r="BL4" s="57">
        <f t="shared" ca="1" si="2"/>
        <v>2</v>
      </c>
      <c r="BM4" s="57">
        <f t="shared" ca="1" si="3"/>
        <v>8</v>
      </c>
      <c r="BN4" s="42"/>
      <c r="BO4" s="5">
        <f t="shared" ca="1" si="4"/>
        <v>0.238258273652037</v>
      </c>
      <c r="BP4" s="4">
        <f t="shared" ca="1" si="5"/>
        <v>14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0.91291920428967754</v>
      </c>
      <c r="BX4" s="4">
        <f t="shared" ca="1" si="7"/>
        <v>3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0.69310788903245668</v>
      </c>
      <c r="CF4" s="4">
        <f t="shared" ca="1" si="9"/>
        <v>26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71" t="str">
        <f ca="1">$Z1/10&amp;$AA1&amp;$AB1/10&amp;$AC1</f>
        <v>66－2.4＝</v>
      </c>
      <c r="C5" s="72"/>
      <c r="D5" s="72"/>
      <c r="E5" s="72"/>
      <c r="F5" s="73"/>
      <c r="G5" s="61"/>
      <c r="H5" s="16"/>
      <c r="I5" s="71" t="str">
        <f ca="1">$Z2/10&amp;$AA2&amp;$AB2/10&amp;$AC2</f>
        <v>28－6.1＝</v>
      </c>
      <c r="J5" s="72"/>
      <c r="K5" s="72"/>
      <c r="L5" s="72"/>
      <c r="M5" s="73"/>
      <c r="N5" s="60"/>
      <c r="O5" s="16"/>
      <c r="P5" s="71" t="str">
        <f ca="1">$Z3/10&amp;$AA3&amp;$AB3/10&amp;$AC3</f>
        <v>49－6.3＝</v>
      </c>
      <c r="Q5" s="72"/>
      <c r="R5" s="72"/>
      <c r="S5" s="72"/>
      <c r="T5" s="73"/>
      <c r="U5" s="59"/>
      <c r="Y5" s="1" t="s">
        <v>32</v>
      </c>
      <c r="Z5" s="3">
        <f t="shared" ca="1" si="10"/>
        <v>170</v>
      </c>
      <c r="AA5" s="3" t="s">
        <v>13</v>
      </c>
      <c r="AB5" s="3">
        <f t="shared" ca="1" si="11"/>
        <v>39</v>
      </c>
      <c r="AC5" s="3" t="s">
        <v>24</v>
      </c>
      <c r="AD5" s="3">
        <f t="shared" ca="1" si="12"/>
        <v>131</v>
      </c>
      <c r="AF5" s="3">
        <f t="shared" ca="1" si="13"/>
        <v>1</v>
      </c>
      <c r="AG5" s="3">
        <f t="shared" ca="1" si="14"/>
        <v>7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3</v>
      </c>
      <c r="AM5" s="3" t="s">
        <v>15</v>
      </c>
      <c r="AN5" s="3">
        <f t="shared" ca="1" si="18"/>
        <v>9</v>
      </c>
      <c r="AO5" s="3" t="s">
        <v>27</v>
      </c>
      <c r="AP5" s="3">
        <f t="shared" ca="1" si="19"/>
        <v>1</v>
      </c>
      <c r="AQ5" s="3">
        <f t="shared" ca="1" si="20"/>
        <v>3</v>
      </c>
      <c r="AR5" s="3" t="s">
        <v>15</v>
      </c>
      <c r="AS5" s="3">
        <f t="shared" ca="1" si="21"/>
        <v>1</v>
      </c>
      <c r="AV5" s="3">
        <v>5</v>
      </c>
      <c r="AW5" s="58">
        <f t="shared" ca="1" si="0"/>
        <v>1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7</v>
      </c>
      <c r="BC5" s="58">
        <f t="shared" ca="1" si="23"/>
        <v>3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9</v>
      </c>
      <c r="BI5" s="42"/>
      <c r="BJ5" s="3"/>
      <c r="BK5" s="3">
        <v>5</v>
      </c>
      <c r="BL5" s="57">
        <f t="shared" ca="1" si="2"/>
        <v>7</v>
      </c>
      <c r="BM5" s="57">
        <f t="shared" ca="1" si="3"/>
        <v>9</v>
      </c>
      <c r="BN5" s="42"/>
      <c r="BO5" s="5">
        <f t="shared" ca="1" si="4"/>
        <v>0.44973085026929127</v>
      </c>
      <c r="BP5" s="4">
        <f t="shared" ca="1" si="5"/>
        <v>10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0.40466932967315405</v>
      </c>
      <c r="BX5" s="4">
        <f t="shared" ca="1" si="7"/>
        <v>25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0.20876852106182997</v>
      </c>
      <c r="CF5" s="4">
        <f t="shared" ca="1" si="9"/>
        <v>72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0"/>
        <v>450</v>
      </c>
      <c r="AA6" s="3" t="s">
        <v>13</v>
      </c>
      <c r="AB6" s="3">
        <f t="shared" ca="1" si="11"/>
        <v>23</v>
      </c>
      <c r="AC6" s="3" t="s">
        <v>24</v>
      </c>
      <c r="AD6" s="3">
        <f t="shared" ca="1" si="12"/>
        <v>427</v>
      </c>
      <c r="AF6" s="3">
        <f t="shared" ca="1" si="13"/>
        <v>4</v>
      </c>
      <c r="AG6" s="3">
        <f t="shared" ca="1" si="14"/>
        <v>5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2</v>
      </c>
      <c r="AM6" s="3" t="s">
        <v>15</v>
      </c>
      <c r="AN6" s="3">
        <f t="shared" ca="1" si="18"/>
        <v>3</v>
      </c>
      <c r="AO6" s="3" t="s">
        <v>27</v>
      </c>
      <c r="AP6" s="3">
        <f t="shared" ca="1" si="19"/>
        <v>4</v>
      </c>
      <c r="AQ6" s="3">
        <f t="shared" ca="1" si="20"/>
        <v>2</v>
      </c>
      <c r="AR6" s="3" t="s">
        <v>15</v>
      </c>
      <c r="AS6" s="3">
        <f t="shared" ca="1" si="21"/>
        <v>7</v>
      </c>
      <c r="AV6" s="3">
        <v>6</v>
      </c>
      <c r="AW6" s="58">
        <f t="shared" ca="1" si="0"/>
        <v>4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5</v>
      </c>
      <c r="BC6" s="58">
        <f t="shared" ca="1" si="23"/>
        <v>2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3</v>
      </c>
      <c r="BI6" s="42"/>
      <c r="BJ6" s="3"/>
      <c r="BK6" s="3">
        <v>6</v>
      </c>
      <c r="BL6" s="57">
        <f t="shared" ca="1" si="2"/>
        <v>7</v>
      </c>
      <c r="BM6" s="57">
        <f t="shared" ca="1" si="3"/>
        <v>3</v>
      </c>
      <c r="BN6" s="42"/>
      <c r="BO6" s="5">
        <f t="shared" ca="1" si="4"/>
        <v>0.86307514543227926</v>
      </c>
      <c r="BP6" s="4">
        <f t="shared" ca="1" si="5"/>
        <v>4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0.73706350325099268</v>
      </c>
      <c r="BX6" s="4">
        <f t="shared" ca="1" si="7"/>
        <v>13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0.2685425595218387</v>
      </c>
      <c r="CF6" s="4">
        <f t="shared" ca="1" si="9"/>
        <v>66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54"/>
      <c r="C7" s="14">
        <f ca="1">IF($AW1=0,"",$AW1)</f>
        <v>6</v>
      </c>
      <c r="D7" s="66">
        <f ca="1">$BB1</f>
        <v>6</v>
      </c>
      <c r="E7" s="66" t="s">
        <v>58</v>
      </c>
      <c r="F7" s="52">
        <f ca="1">$BG1</f>
        <v>0</v>
      </c>
      <c r="G7" s="56"/>
      <c r="H7" s="55"/>
      <c r="I7" s="54"/>
      <c r="J7" s="14">
        <f ca="1">IF($AW2=0,"",$AW2)</f>
        <v>2</v>
      </c>
      <c r="K7" s="66">
        <f ca="1">$BB2</f>
        <v>8</v>
      </c>
      <c r="L7" s="66" t="s">
        <v>15</v>
      </c>
      <c r="M7" s="52">
        <f ca="1">$BG2</f>
        <v>0</v>
      </c>
      <c r="N7" s="56"/>
      <c r="O7" s="55"/>
      <c r="P7" s="54"/>
      <c r="Q7" s="14">
        <f ca="1">IF($AW3=0,"",$AW3)</f>
        <v>4</v>
      </c>
      <c r="R7" s="66">
        <f ca="1">$BB3</f>
        <v>9</v>
      </c>
      <c r="S7" s="66" t="s">
        <v>59</v>
      </c>
      <c r="T7" s="52">
        <f ca="1">$BG3</f>
        <v>0</v>
      </c>
      <c r="U7" s="10"/>
      <c r="Y7" s="1" t="s">
        <v>14</v>
      </c>
      <c r="Z7" s="3">
        <f t="shared" ca="1" si="10"/>
        <v>290</v>
      </c>
      <c r="AA7" s="3" t="s">
        <v>13</v>
      </c>
      <c r="AB7" s="3">
        <f t="shared" ca="1" si="11"/>
        <v>76</v>
      </c>
      <c r="AC7" s="3" t="s">
        <v>24</v>
      </c>
      <c r="AD7" s="3">
        <f t="shared" ca="1" si="12"/>
        <v>214</v>
      </c>
      <c r="AF7" s="3">
        <f t="shared" ca="1" si="13"/>
        <v>2</v>
      </c>
      <c r="AG7" s="3">
        <f t="shared" ca="1" si="14"/>
        <v>9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7</v>
      </c>
      <c r="AM7" s="3" t="s">
        <v>15</v>
      </c>
      <c r="AN7" s="3">
        <f t="shared" ca="1" si="18"/>
        <v>6</v>
      </c>
      <c r="AO7" s="3" t="s">
        <v>27</v>
      </c>
      <c r="AP7" s="3">
        <f t="shared" ca="1" si="19"/>
        <v>2</v>
      </c>
      <c r="AQ7" s="3">
        <f t="shared" ca="1" si="20"/>
        <v>1</v>
      </c>
      <c r="AR7" s="3" t="s">
        <v>15</v>
      </c>
      <c r="AS7" s="3">
        <f t="shared" ca="1" si="21"/>
        <v>4</v>
      </c>
      <c r="AV7" s="3">
        <v>7</v>
      </c>
      <c r="AW7" s="58">
        <f t="shared" ca="1" si="0"/>
        <v>2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9</v>
      </c>
      <c r="BC7" s="58">
        <f t="shared" ca="1" si="23"/>
        <v>7</v>
      </c>
      <c r="BD7" s="42"/>
      <c r="BE7" s="42"/>
      <c r="BF7" s="3">
        <v>7</v>
      </c>
      <c r="BG7" s="58">
        <f t="shared" ca="1" si="25"/>
        <v>0</v>
      </c>
      <c r="BH7" s="58">
        <f t="shared" ca="1" si="24"/>
        <v>6</v>
      </c>
      <c r="BI7" s="42"/>
      <c r="BJ7" s="3"/>
      <c r="BK7" s="3">
        <v>7</v>
      </c>
      <c r="BL7" s="57">
        <f t="shared" ca="1" si="2"/>
        <v>2</v>
      </c>
      <c r="BM7" s="57">
        <f t="shared" ca="1" si="3"/>
        <v>6</v>
      </c>
      <c r="BN7" s="42"/>
      <c r="BO7" s="5">
        <f t="shared" ca="1" si="4"/>
        <v>0.94011975102829726</v>
      </c>
      <c r="BP7" s="4">
        <f t="shared" ca="1" si="5"/>
        <v>2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4.3980750926389534E-2</v>
      </c>
      <c r="BX7" s="4">
        <f t="shared" ca="1" si="7"/>
        <v>44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0.69487679375618072</v>
      </c>
      <c r="CF7" s="4">
        <f t="shared" ca="1" si="9"/>
        <v>24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67" t="str">
        <f ca="1">IF(AND($AW1=0,$AX1=0),"","－")</f>
        <v>－</v>
      </c>
      <c r="C8" s="68" t="str">
        <f ca="1">IF(AND($AW1=0,$AX1=0),"－","")</f>
        <v/>
      </c>
      <c r="D8" s="69">
        <f ca="1">$BC1</f>
        <v>2</v>
      </c>
      <c r="E8" s="69" t="s">
        <v>57</v>
      </c>
      <c r="F8" s="70">
        <f ca="1">$BH1</f>
        <v>4</v>
      </c>
      <c r="G8" s="56"/>
      <c r="H8" s="55"/>
      <c r="I8" s="67" t="str">
        <f ca="1">IF(AND($AW2=0,$AX2=0),"","－")</f>
        <v>－</v>
      </c>
      <c r="J8" s="68" t="str">
        <f ca="1">IF(AND($AW2=0,$AX2=0),"－","")</f>
        <v/>
      </c>
      <c r="K8" s="69">
        <f ca="1">$BC2</f>
        <v>6</v>
      </c>
      <c r="L8" s="69" t="s">
        <v>29</v>
      </c>
      <c r="M8" s="70">
        <f ca="1">$BH2</f>
        <v>1</v>
      </c>
      <c r="N8" s="56"/>
      <c r="O8" s="55"/>
      <c r="P8" s="67" t="str">
        <f ca="1">IF(AND($AW3=0,$AX3=0),"","－")</f>
        <v>－</v>
      </c>
      <c r="Q8" s="68" t="str">
        <f ca="1">IF(AND($AW3=0,$AX3=0),"－","")</f>
        <v/>
      </c>
      <c r="R8" s="69">
        <f ca="1">$BC3</f>
        <v>6</v>
      </c>
      <c r="S8" s="69" t="s">
        <v>29</v>
      </c>
      <c r="T8" s="70">
        <f ca="1">$BH3</f>
        <v>3</v>
      </c>
      <c r="U8" s="10"/>
      <c r="Y8" s="1" t="s">
        <v>34</v>
      </c>
      <c r="Z8" s="3">
        <f t="shared" ca="1" si="10"/>
        <v>610</v>
      </c>
      <c r="AA8" s="3" t="s">
        <v>13</v>
      </c>
      <c r="AB8" s="3">
        <f t="shared" ca="1" si="11"/>
        <v>2</v>
      </c>
      <c r="AC8" s="3" t="s">
        <v>24</v>
      </c>
      <c r="AD8" s="3">
        <f t="shared" ca="1" si="12"/>
        <v>608</v>
      </c>
      <c r="AF8" s="3">
        <f t="shared" ca="1" si="13"/>
        <v>6</v>
      </c>
      <c r="AG8" s="3">
        <f t="shared" ca="1" si="14"/>
        <v>1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0</v>
      </c>
      <c r="AM8" s="3" t="s">
        <v>15</v>
      </c>
      <c r="AN8" s="3">
        <f t="shared" ca="1" si="18"/>
        <v>2</v>
      </c>
      <c r="AO8" s="3" t="s">
        <v>27</v>
      </c>
      <c r="AP8" s="3">
        <f t="shared" ca="1" si="19"/>
        <v>6</v>
      </c>
      <c r="AQ8" s="3">
        <f t="shared" ca="1" si="20"/>
        <v>0</v>
      </c>
      <c r="AR8" s="3" t="s">
        <v>15</v>
      </c>
      <c r="AS8" s="3">
        <f t="shared" ca="1" si="21"/>
        <v>8</v>
      </c>
      <c r="AV8" s="3">
        <v>8</v>
      </c>
      <c r="AW8" s="58">
        <f t="shared" ca="1" si="0"/>
        <v>6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1</v>
      </c>
      <c r="BC8" s="58">
        <f t="shared" ca="1" si="23"/>
        <v>0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2</v>
      </c>
      <c r="BI8" s="42"/>
      <c r="BJ8" s="3"/>
      <c r="BK8" s="3">
        <v>8</v>
      </c>
      <c r="BL8" s="57">
        <f t="shared" ca="1" si="2"/>
        <v>4</v>
      </c>
      <c r="BM8" s="57">
        <f t="shared" ca="1" si="3"/>
        <v>2</v>
      </c>
      <c r="BN8" s="42"/>
      <c r="BO8" s="5">
        <f t="shared" ca="1" si="4"/>
        <v>0.6865027393737192</v>
      </c>
      <c r="BP8" s="4">
        <f t="shared" ca="1" si="5"/>
        <v>6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0.97286235338503901</v>
      </c>
      <c r="BX8" s="4">
        <f t="shared" ca="1" si="7"/>
        <v>1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0.59940579951888706</v>
      </c>
      <c r="CF8" s="4">
        <f t="shared" ca="1" si="9"/>
        <v>38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6</v>
      </c>
      <c r="D9" s="53">
        <f ca="1">$AQ1</f>
        <v>3</v>
      </c>
      <c r="E9" s="53" t="str">
        <f>$AR1</f>
        <v>.</v>
      </c>
      <c r="F9" s="52">
        <f ca="1">$AS1</f>
        <v>6</v>
      </c>
      <c r="G9" s="56"/>
      <c r="H9" s="55"/>
      <c r="I9" s="54"/>
      <c r="J9" s="14">
        <f ca="1">$AP2</f>
        <v>2</v>
      </c>
      <c r="K9" s="53">
        <f ca="1">$AQ2</f>
        <v>1</v>
      </c>
      <c r="L9" s="53" t="str">
        <f>$AR2</f>
        <v>.</v>
      </c>
      <c r="M9" s="52">
        <f ca="1">$AS2</f>
        <v>9</v>
      </c>
      <c r="N9" s="56"/>
      <c r="O9" s="55"/>
      <c r="P9" s="54"/>
      <c r="Q9" s="14">
        <f ca="1">$AP3</f>
        <v>4</v>
      </c>
      <c r="R9" s="53">
        <f ca="1">$AQ3</f>
        <v>2</v>
      </c>
      <c r="S9" s="53" t="str">
        <f>$AR3</f>
        <v>.</v>
      </c>
      <c r="T9" s="52">
        <f ca="1">$AS3</f>
        <v>7</v>
      </c>
      <c r="U9" s="63"/>
      <c r="Y9" s="1" t="s">
        <v>35</v>
      </c>
      <c r="Z9" s="3">
        <f t="shared" ca="1" si="10"/>
        <v>390</v>
      </c>
      <c r="AA9" s="3" t="s">
        <v>13</v>
      </c>
      <c r="AB9" s="3">
        <f t="shared" ca="1" si="11"/>
        <v>53</v>
      </c>
      <c r="AC9" s="3" t="s">
        <v>24</v>
      </c>
      <c r="AD9" s="3">
        <f t="shared" ca="1" si="12"/>
        <v>337</v>
      </c>
      <c r="AF9" s="3">
        <f t="shared" ca="1" si="13"/>
        <v>3</v>
      </c>
      <c r="AG9" s="3">
        <f t="shared" ca="1" si="14"/>
        <v>9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5</v>
      </c>
      <c r="AM9" s="3" t="s">
        <v>15</v>
      </c>
      <c r="AN9" s="3">
        <f t="shared" ca="1" si="18"/>
        <v>3</v>
      </c>
      <c r="AO9" s="3" t="s">
        <v>27</v>
      </c>
      <c r="AP9" s="3">
        <f t="shared" ca="1" si="19"/>
        <v>3</v>
      </c>
      <c r="AQ9" s="3">
        <f t="shared" ca="1" si="20"/>
        <v>3</v>
      </c>
      <c r="AR9" s="3" t="s">
        <v>15</v>
      </c>
      <c r="AS9" s="3">
        <f t="shared" ca="1" si="21"/>
        <v>7</v>
      </c>
      <c r="AV9" s="3">
        <v>9</v>
      </c>
      <c r="AW9" s="58">
        <f t="shared" ca="1" si="0"/>
        <v>3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9</v>
      </c>
      <c r="BC9" s="58">
        <f t="shared" ca="1" si="23"/>
        <v>5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3</v>
      </c>
      <c r="BI9" s="42"/>
      <c r="BJ9" s="3"/>
      <c r="BK9" s="3">
        <v>9</v>
      </c>
      <c r="BL9" s="57">
        <f t="shared" ca="1" si="2"/>
        <v>3</v>
      </c>
      <c r="BM9" s="57">
        <f t="shared" ca="1" si="3"/>
        <v>3</v>
      </c>
      <c r="BN9" s="42"/>
      <c r="BO9" s="5">
        <f t="shared" ca="1" si="4"/>
        <v>0.90230492926184414</v>
      </c>
      <c r="BP9" s="4">
        <f t="shared" ca="1" si="5"/>
        <v>3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9.0400643098136335E-2</v>
      </c>
      <c r="BX9" s="4">
        <f t="shared" ca="1" si="7"/>
        <v>42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0.64721916372890786</v>
      </c>
      <c r="CF9" s="4">
        <f t="shared" ca="1" si="9"/>
        <v>30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590</v>
      </c>
      <c r="AA10" s="3" t="s">
        <v>13</v>
      </c>
      <c r="AB10" s="3">
        <f t="shared" ca="1" si="11"/>
        <v>6</v>
      </c>
      <c r="AC10" s="3" t="s">
        <v>24</v>
      </c>
      <c r="AD10" s="3">
        <f t="shared" ca="1" si="12"/>
        <v>584</v>
      </c>
      <c r="AF10" s="3">
        <f t="shared" ca="1" si="13"/>
        <v>5</v>
      </c>
      <c r="AG10" s="3">
        <f t="shared" ca="1" si="14"/>
        <v>9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0</v>
      </c>
      <c r="AM10" s="3" t="s">
        <v>15</v>
      </c>
      <c r="AN10" s="3">
        <f t="shared" ca="1" si="18"/>
        <v>6</v>
      </c>
      <c r="AO10" s="3" t="s">
        <v>27</v>
      </c>
      <c r="AP10" s="3">
        <f t="shared" ca="1" si="19"/>
        <v>5</v>
      </c>
      <c r="AQ10" s="3">
        <f t="shared" ca="1" si="20"/>
        <v>8</v>
      </c>
      <c r="AR10" s="3" t="s">
        <v>15</v>
      </c>
      <c r="AS10" s="3">
        <f t="shared" ca="1" si="21"/>
        <v>4</v>
      </c>
      <c r="AV10" s="3">
        <v>10</v>
      </c>
      <c r="AW10" s="58">
        <f t="shared" ca="1" si="0"/>
        <v>5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9</v>
      </c>
      <c r="BC10" s="58">
        <f t="shared" ca="1" si="23"/>
        <v>0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6</v>
      </c>
      <c r="BI10" s="42"/>
      <c r="BJ10" s="3"/>
      <c r="BK10" s="3">
        <v>10</v>
      </c>
      <c r="BL10" s="57">
        <f t="shared" ca="1" si="2"/>
        <v>5</v>
      </c>
      <c r="BM10" s="57">
        <f t="shared" ca="1" si="3"/>
        <v>6</v>
      </c>
      <c r="BN10" s="42"/>
      <c r="BO10" s="5">
        <f t="shared" ca="1" si="4"/>
        <v>0.74046566835825367</v>
      </c>
      <c r="BP10" s="4">
        <f t="shared" ca="1" si="5"/>
        <v>5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0.18716400656053744</v>
      </c>
      <c r="BX10" s="4">
        <f t="shared" ca="1" si="7"/>
        <v>37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0.40971519398963607</v>
      </c>
      <c r="CF10" s="4">
        <f t="shared" ca="1" si="9"/>
        <v>51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37</v>
      </c>
      <c r="C11" s="38"/>
      <c r="D11" s="37"/>
      <c r="E11" s="34"/>
      <c r="F11" s="34"/>
      <c r="G11" s="33"/>
      <c r="H11" s="36"/>
      <c r="I11" s="35" t="s">
        <v>38</v>
      </c>
      <c r="J11" s="34"/>
      <c r="K11" s="34"/>
      <c r="L11" s="34"/>
      <c r="M11" s="34"/>
      <c r="N11" s="33"/>
      <c r="O11" s="36"/>
      <c r="P11" s="35" t="s">
        <v>39</v>
      </c>
      <c r="Q11" s="34"/>
      <c r="R11" s="34"/>
      <c r="S11" s="34"/>
      <c r="T11" s="34"/>
      <c r="U11" s="33"/>
      <c r="Y11" s="1" t="s">
        <v>40</v>
      </c>
      <c r="Z11" s="3">
        <f t="shared" ca="1" si="10"/>
        <v>920</v>
      </c>
      <c r="AA11" s="3" t="s">
        <v>13</v>
      </c>
      <c r="AB11" s="3">
        <f t="shared" ca="1" si="11"/>
        <v>2</v>
      </c>
      <c r="AC11" s="3" t="s">
        <v>24</v>
      </c>
      <c r="AD11" s="3">
        <f t="shared" ca="1" si="12"/>
        <v>918</v>
      </c>
      <c r="AF11" s="3">
        <f t="shared" ca="1" si="13"/>
        <v>9</v>
      </c>
      <c r="AG11" s="3">
        <f t="shared" ca="1" si="14"/>
        <v>2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0</v>
      </c>
      <c r="AM11" s="3" t="s">
        <v>15</v>
      </c>
      <c r="AN11" s="3">
        <f t="shared" ca="1" si="18"/>
        <v>2</v>
      </c>
      <c r="AO11" s="3" t="s">
        <v>27</v>
      </c>
      <c r="AP11" s="3">
        <f t="shared" ca="1" si="19"/>
        <v>9</v>
      </c>
      <c r="AQ11" s="3">
        <f t="shared" ca="1" si="20"/>
        <v>1</v>
      </c>
      <c r="AR11" s="3" t="s">
        <v>15</v>
      </c>
      <c r="AS11" s="3">
        <f t="shared" ca="1" si="21"/>
        <v>8</v>
      </c>
      <c r="AV11" s="3">
        <v>11</v>
      </c>
      <c r="AW11" s="58">
        <f t="shared" ca="1" si="0"/>
        <v>9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2</v>
      </c>
      <c r="BC11" s="58">
        <f t="shared" ca="1" si="23"/>
        <v>0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2</v>
      </c>
      <c r="BI11" s="42"/>
      <c r="BJ11" s="3"/>
      <c r="BK11" s="3">
        <v>11</v>
      </c>
      <c r="BL11" s="57">
        <f t="shared" ca="1" si="2"/>
        <v>8</v>
      </c>
      <c r="BM11" s="57">
        <f t="shared" ca="1" si="3"/>
        <v>2</v>
      </c>
      <c r="BN11" s="42"/>
      <c r="BO11" s="5">
        <f t="shared" ca="1" si="4"/>
        <v>0.4622982652274169</v>
      </c>
      <c r="BP11" s="4">
        <f t="shared" ca="1" si="5"/>
        <v>9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0.92558337336567731</v>
      </c>
      <c r="BX11" s="4">
        <f t="shared" ca="1" si="7"/>
        <v>2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0.20379607230065067</v>
      </c>
      <c r="CF11" s="4">
        <f t="shared" ca="1" si="9"/>
        <v>74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71" t="str">
        <f ca="1">$Z4/10&amp;$AA4&amp;$AB4/10&amp;$AC4</f>
        <v>52－1.8＝</v>
      </c>
      <c r="C12" s="72"/>
      <c r="D12" s="72"/>
      <c r="E12" s="72"/>
      <c r="F12" s="73"/>
      <c r="G12" s="10"/>
      <c r="H12" s="32"/>
      <c r="I12" s="71" t="str">
        <f ca="1">$Z5/10&amp;$AA5&amp;$AB5/10&amp;$AC5</f>
        <v>17－3.9＝</v>
      </c>
      <c r="J12" s="72"/>
      <c r="K12" s="72"/>
      <c r="L12" s="72"/>
      <c r="M12" s="73"/>
      <c r="N12" s="10"/>
      <c r="O12" s="32"/>
      <c r="P12" s="71" t="str">
        <f ca="1">$Z6/10&amp;$AA6&amp;$AB6/10&amp;$AC6</f>
        <v>45－2.3＝</v>
      </c>
      <c r="Q12" s="72"/>
      <c r="R12" s="72"/>
      <c r="S12" s="72"/>
      <c r="T12" s="73"/>
      <c r="U12" s="10"/>
      <c r="Y12" s="1" t="s">
        <v>41</v>
      </c>
      <c r="Z12" s="3">
        <f t="shared" ca="1" si="10"/>
        <v>840</v>
      </c>
      <c r="AA12" s="3" t="s">
        <v>13</v>
      </c>
      <c r="AB12" s="3">
        <f t="shared" ca="1" si="11"/>
        <v>15</v>
      </c>
      <c r="AC12" s="3" t="s">
        <v>24</v>
      </c>
      <c r="AD12" s="3">
        <f t="shared" ca="1" si="12"/>
        <v>825</v>
      </c>
      <c r="AF12" s="3">
        <f t="shared" ca="1" si="13"/>
        <v>8</v>
      </c>
      <c r="AG12" s="3">
        <f t="shared" ca="1" si="14"/>
        <v>4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1</v>
      </c>
      <c r="AM12" s="3" t="s">
        <v>15</v>
      </c>
      <c r="AN12" s="3">
        <f t="shared" ca="1" si="18"/>
        <v>5</v>
      </c>
      <c r="AO12" s="3" t="s">
        <v>27</v>
      </c>
      <c r="AP12" s="3">
        <f t="shared" ca="1" si="19"/>
        <v>8</v>
      </c>
      <c r="AQ12" s="3">
        <f t="shared" ca="1" si="20"/>
        <v>2</v>
      </c>
      <c r="AR12" s="3" t="s">
        <v>15</v>
      </c>
      <c r="AS12" s="3">
        <f t="shared" ca="1" si="21"/>
        <v>5</v>
      </c>
      <c r="AV12" s="3">
        <v>12</v>
      </c>
      <c r="AW12" s="58">
        <f t="shared" ca="1" si="0"/>
        <v>8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4</v>
      </c>
      <c r="BC12" s="58">
        <f ca="1">VLOOKUP($BX12,$BZ$1:$CB$100,3,FALSE)</f>
        <v>1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5</v>
      </c>
      <c r="BI12" s="42"/>
      <c r="BJ12" s="3"/>
      <c r="BK12" s="3">
        <v>12</v>
      </c>
      <c r="BL12" s="57">
        <f t="shared" ca="1" si="2"/>
        <v>7</v>
      </c>
      <c r="BM12" s="57">
        <f t="shared" ca="1" si="3"/>
        <v>5</v>
      </c>
      <c r="BN12" s="42"/>
      <c r="BO12" s="5">
        <f t="shared" ca="1" si="4"/>
        <v>0.57395844242168337</v>
      </c>
      <c r="BP12" s="4">
        <f t="shared" ca="1" si="5"/>
        <v>8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0.82054533453371314</v>
      </c>
      <c r="BX12" s="4">
        <f t="shared" ca="1" si="7"/>
        <v>8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0.23966957078178563</v>
      </c>
      <c r="CF12" s="4">
        <f t="shared" ca="1" si="9"/>
        <v>68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0.97168949447209985</v>
      </c>
      <c r="BP13" s="4">
        <f t="shared" ca="1" si="5"/>
        <v>1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0.40138218753416477</v>
      </c>
      <c r="BX13" s="4">
        <f t="shared" ca="1" si="7"/>
        <v>26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0.78439896368803941</v>
      </c>
      <c r="CF13" s="4">
        <f t="shared" ca="1" si="9"/>
        <v>18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54"/>
      <c r="C14" s="14">
        <f ca="1">IF($AW4=0,"",$AW4)</f>
        <v>5</v>
      </c>
      <c r="D14" s="66">
        <f ca="1">$BB4</f>
        <v>2</v>
      </c>
      <c r="E14" s="66" t="s">
        <v>15</v>
      </c>
      <c r="F14" s="52">
        <f ca="1">$BG4</f>
        <v>0</v>
      </c>
      <c r="G14" s="56"/>
      <c r="H14" s="55"/>
      <c r="I14" s="54"/>
      <c r="J14" s="14">
        <f ca="1">IF($AW5=0,"",$AW5)</f>
        <v>1</v>
      </c>
      <c r="K14" s="66">
        <f ca="1">$BB5</f>
        <v>7</v>
      </c>
      <c r="L14" s="66" t="s">
        <v>58</v>
      </c>
      <c r="M14" s="52">
        <f ca="1">$BG5</f>
        <v>0</v>
      </c>
      <c r="N14" s="56"/>
      <c r="O14" s="55"/>
      <c r="P14" s="54"/>
      <c r="Q14" s="14">
        <f ca="1">IF($AW6=0,"",$AW6)</f>
        <v>4</v>
      </c>
      <c r="R14" s="66">
        <f ca="1">$BB6</f>
        <v>5</v>
      </c>
      <c r="S14" s="66" t="s">
        <v>15</v>
      </c>
      <c r="T14" s="52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2.1707976036108412E-2</v>
      </c>
      <c r="BP14" s="4">
        <f t="shared" ca="1" si="5"/>
        <v>18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3.1626835559315003E-2</v>
      </c>
      <c r="BX14" s="4">
        <f t="shared" ca="1" si="7"/>
        <v>45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0.60208675241303333</v>
      </c>
      <c r="CF14" s="4">
        <f t="shared" ca="1" si="9"/>
        <v>37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67" t="str">
        <f ca="1">IF(AND($AW4=0,$AX4=0),"","－")</f>
        <v>－</v>
      </c>
      <c r="C15" s="68" t="str">
        <f ca="1">IF(AND($AW4=0,$AX4=0),"－","")</f>
        <v/>
      </c>
      <c r="D15" s="69">
        <f ca="1">$BC4</f>
        <v>1</v>
      </c>
      <c r="E15" s="69" t="s">
        <v>29</v>
      </c>
      <c r="F15" s="70">
        <f ca="1">$BH4</f>
        <v>8</v>
      </c>
      <c r="G15" s="56"/>
      <c r="H15" s="55"/>
      <c r="I15" s="67" t="str">
        <f ca="1">IF(AND($AW5=0,$AX5=0),"","－")</f>
        <v>－</v>
      </c>
      <c r="J15" s="68" t="str">
        <f ca="1">IF(AND($AW5=0,$AX5=0),"－","")</f>
        <v/>
      </c>
      <c r="K15" s="69">
        <f ca="1">$BC5</f>
        <v>3</v>
      </c>
      <c r="L15" s="69" t="s">
        <v>29</v>
      </c>
      <c r="M15" s="70">
        <f ca="1">$BH5</f>
        <v>9</v>
      </c>
      <c r="N15" s="56"/>
      <c r="O15" s="55"/>
      <c r="P15" s="67" t="str">
        <f ca="1">IF(AND($AW6=0,$AX6=0),"","－")</f>
        <v>－</v>
      </c>
      <c r="Q15" s="68" t="str">
        <f ca="1">IF(AND($AW6=0,$AX6=0),"－","")</f>
        <v/>
      </c>
      <c r="R15" s="69">
        <f ca="1">$BC6</f>
        <v>2</v>
      </c>
      <c r="S15" s="69" t="s">
        <v>29</v>
      </c>
      <c r="T15" s="70">
        <f ca="1">$BH6</f>
        <v>3</v>
      </c>
      <c r="U15" s="10"/>
      <c r="AC15" s="2" t="s">
        <v>17</v>
      </c>
      <c r="AD15" s="3">
        <f ca="1">AD1/10</f>
        <v>63.6</v>
      </c>
      <c r="AE15" s="3">
        <f ca="1">AP15+AQ15+AS15</f>
        <v>63.6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60</v>
      </c>
      <c r="AQ15" s="3">
        <f ca="1">AQ1</f>
        <v>3</v>
      </c>
      <c r="AR15" s="3"/>
      <c r="AS15" s="3">
        <f ca="1">AS1/10</f>
        <v>0.6</v>
      </c>
      <c r="AZ15" s="3"/>
      <c r="BJ15" s="3"/>
      <c r="BO15" s="5">
        <f t="shared" ca="1" si="4"/>
        <v>0.58749666483302643</v>
      </c>
      <c r="BP15" s="4">
        <f t="shared" ca="1" si="5"/>
        <v>7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0.40830937217594054</v>
      </c>
      <c r="BX15" s="4">
        <f t="shared" ca="1" si="7"/>
        <v>24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0.9379865759279159</v>
      </c>
      <c r="CF15" s="4">
        <f t="shared" ca="1" si="9"/>
        <v>9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5</v>
      </c>
      <c r="D16" s="53">
        <f ca="1">$AQ4</f>
        <v>0</v>
      </c>
      <c r="E16" s="53" t="str">
        <f>$AR4</f>
        <v>.</v>
      </c>
      <c r="F16" s="52">
        <f ca="1">$AS4</f>
        <v>2</v>
      </c>
      <c r="G16" s="56"/>
      <c r="H16" s="55"/>
      <c r="I16" s="54"/>
      <c r="J16" s="14">
        <f ca="1">$AP5</f>
        <v>1</v>
      </c>
      <c r="K16" s="53">
        <f ca="1">$AQ5</f>
        <v>3</v>
      </c>
      <c r="L16" s="53" t="str">
        <f>$AR5</f>
        <v>.</v>
      </c>
      <c r="M16" s="52">
        <f ca="1">$AS5</f>
        <v>1</v>
      </c>
      <c r="N16" s="56"/>
      <c r="O16" s="55"/>
      <c r="P16" s="54"/>
      <c r="Q16" s="14">
        <f ca="1">$AP6</f>
        <v>4</v>
      </c>
      <c r="R16" s="53">
        <f ca="1">$AQ6</f>
        <v>2</v>
      </c>
      <c r="S16" s="53" t="str">
        <f>$AR6</f>
        <v>.</v>
      </c>
      <c r="T16" s="52">
        <f ca="1">$AS6</f>
        <v>7</v>
      </c>
      <c r="U16" s="10"/>
      <c r="AC16" s="2" t="s">
        <v>30</v>
      </c>
      <c r="AD16" s="3">
        <f t="shared" ref="AD16:AD26" ca="1" si="26">AD2/10</f>
        <v>21.9</v>
      </c>
      <c r="AE16" s="3">
        <f t="shared" ref="AE16:AE26" ca="1" si="27">AP16+AQ16+AS16</f>
        <v>21.9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20</v>
      </c>
      <c r="AQ16" s="3">
        <f t="shared" ref="AQ16:AQ26" ca="1" si="31">AQ2</f>
        <v>1</v>
      </c>
      <c r="AR16" s="3"/>
      <c r="AS16" s="3">
        <f t="shared" ref="AS16:AS26" ca="1" si="32">AS2/10</f>
        <v>0.9</v>
      </c>
      <c r="AZ16" s="3"/>
      <c r="BJ16" s="3"/>
      <c r="BO16" s="5">
        <f t="shared" ca="1" si="4"/>
        <v>0.10976238495062429</v>
      </c>
      <c r="BP16" s="4">
        <f t="shared" ca="1" si="5"/>
        <v>17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0.23541553371877144</v>
      </c>
      <c r="BX16" s="4">
        <f t="shared" ca="1" si="7"/>
        <v>33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0.15275379412233336</v>
      </c>
      <c r="CF16" s="4">
        <f t="shared" ca="1" si="9"/>
        <v>79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42.7</v>
      </c>
      <c r="AE17" s="3">
        <f t="shared" ca="1" si="27"/>
        <v>42.7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40</v>
      </c>
      <c r="AQ17" s="3">
        <f t="shared" ca="1" si="31"/>
        <v>2</v>
      </c>
      <c r="AR17" s="3"/>
      <c r="AS17" s="3">
        <f t="shared" ca="1" si="32"/>
        <v>0.7</v>
      </c>
      <c r="AZ17" s="3"/>
      <c r="BJ17" s="3"/>
      <c r="BO17" s="5">
        <f t="shared" ca="1" si="4"/>
        <v>0.28392045028892299</v>
      </c>
      <c r="BP17" s="4">
        <f t="shared" ca="1" si="5"/>
        <v>12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0.22511029959238249</v>
      </c>
      <c r="BX17" s="4">
        <f t="shared" ca="1" si="7"/>
        <v>34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0.83747934513660072</v>
      </c>
      <c r="CF17" s="4">
        <f t="shared" ca="1" si="9"/>
        <v>17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43</v>
      </c>
      <c r="C18" s="38"/>
      <c r="D18" s="37"/>
      <c r="E18" s="34"/>
      <c r="F18" s="34"/>
      <c r="G18" s="33"/>
      <c r="H18" s="36"/>
      <c r="I18" s="35" t="s">
        <v>44</v>
      </c>
      <c r="J18" s="34"/>
      <c r="K18" s="34"/>
      <c r="L18" s="34"/>
      <c r="M18" s="34"/>
      <c r="N18" s="33"/>
      <c r="O18" s="36"/>
      <c r="P18" s="35" t="s">
        <v>45</v>
      </c>
      <c r="Q18" s="34"/>
      <c r="R18" s="34"/>
      <c r="S18" s="34"/>
      <c r="T18" s="34"/>
      <c r="U18" s="33"/>
      <c r="AC18" s="2" t="s">
        <v>46</v>
      </c>
      <c r="AD18" s="3">
        <f t="shared" ca="1" si="26"/>
        <v>50.2</v>
      </c>
      <c r="AE18" s="3">
        <f t="shared" ca="1" si="27"/>
        <v>50.2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50</v>
      </c>
      <c r="AQ18" s="3">
        <f t="shared" ca="1" si="31"/>
        <v>0</v>
      </c>
      <c r="AR18" s="3"/>
      <c r="AS18" s="3">
        <f t="shared" ca="1" si="32"/>
        <v>0.2</v>
      </c>
      <c r="AZ18" s="3"/>
      <c r="BJ18" s="3"/>
      <c r="BO18" s="5">
        <f t="shared" ca="1" si="4"/>
        <v>0.13821023436655722</v>
      </c>
      <c r="BP18" s="4">
        <f t="shared" ca="1" si="5"/>
        <v>16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0.88018738727553192</v>
      </c>
      <c r="BX18" s="4">
        <f t="shared" ca="1" si="7"/>
        <v>4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0.61678867619498323</v>
      </c>
      <c r="CF18" s="4">
        <f t="shared" ca="1" si="9"/>
        <v>34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71" t="str">
        <f ca="1">$Z7/10&amp;$AA7&amp;$AB7/10&amp;$AC7</f>
        <v>29－7.6＝</v>
      </c>
      <c r="C19" s="72"/>
      <c r="D19" s="72"/>
      <c r="E19" s="72"/>
      <c r="F19" s="73"/>
      <c r="G19" s="10"/>
      <c r="H19" s="32"/>
      <c r="I19" s="71" t="str">
        <f ca="1">$Z8/10&amp;$AA8&amp;$AB8/10&amp;$AC8</f>
        <v>61－0.2＝</v>
      </c>
      <c r="J19" s="72"/>
      <c r="K19" s="72"/>
      <c r="L19" s="72"/>
      <c r="M19" s="73"/>
      <c r="N19" s="10"/>
      <c r="O19" s="32"/>
      <c r="P19" s="71" t="str">
        <f ca="1">$Z9/10&amp;$AA9&amp;$AB9/10&amp;$AC9</f>
        <v>39－5.3＝</v>
      </c>
      <c r="Q19" s="72"/>
      <c r="R19" s="72"/>
      <c r="S19" s="72"/>
      <c r="T19" s="73"/>
      <c r="U19" s="10"/>
      <c r="AC19" s="2" t="s">
        <v>47</v>
      </c>
      <c r="AD19" s="3">
        <f t="shared" ca="1" si="26"/>
        <v>13.1</v>
      </c>
      <c r="AE19" s="3">
        <f t="shared" ca="1" si="27"/>
        <v>13.1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10</v>
      </c>
      <c r="AQ19" s="3">
        <f t="shared" ca="1" si="31"/>
        <v>3</v>
      </c>
      <c r="AR19" s="3"/>
      <c r="AS19" s="3">
        <f t="shared" ca="1" si="32"/>
        <v>0.1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0.40869804404427823</v>
      </c>
      <c r="BX19" s="4">
        <f t="shared" ca="1" si="7"/>
        <v>23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0.60257281908321436</v>
      </c>
      <c r="CF19" s="4">
        <f t="shared" ca="1" si="9"/>
        <v>36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6"/>
        <v>42.7</v>
      </c>
      <c r="AE20" s="3">
        <f t="shared" ca="1" si="27"/>
        <v>42.7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40</v>
      </c>
      <c r="AQ20" s="3">
        <f t="shared" ca="1" si="31"/>
        <v>2</v>
      </c>
      <c r="AR20" s="3"/>
      <c r="AS20" s="3">
        <f t="shared" ca="1" si="32"/>
        <v>0.7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0.86808942395083644</v>
      </c>
      <c r="BX20" s="4">
        <f t="shared" ca="1" si="7"/>
        <v>5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0.53808914892157134</v>
      </c>
      <c r="CF20" s="4">
        <f t="shared" ca="1" si="9"/>
        <v>39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54"/>
      <c r="C21" s="14">
        <f ca="1">IF($AW7=0,"",$AW7)</f>
        <v>2</v>
      </c>
      <c r="D21" s="66">
        <f ca="1">$BB7</f>
        <v>9</v>
      </c>
      <c r="E21" s="66" t="s">
        <v>58</v>
      </c>
      <c r="F21" s="52">
        <f ca="1">$BG7</f>
        <v>0</v>
      </c>
      <c r="G21" s="56"/>
      <c r="H21" s="55"/>
      <c r="I21" s="54"/>
      <c r="J21" s="14">
        <f ca="1">IF($AW8=0,"",$AW8)</f>
        <v>6</v>
      </c>
      <c r="K21" s="66">
        <f ca="1">$BB8</f>
        <v>1</v>
      </c>
      <c r="L21" s="66" t="s">
        <v>58</v>
      </c>
      <c r="M21" s="52">
        <f ca="1">$BG8</f>
        <v>0</v>
      </c>
      <c r="N21" s="56"/>
      <c r="O21" s="55"/>
      <c r="P21" s="54"/>
      <c r="Q21" s="14">
        <f ca="1">IF($AW9=0,"",$AW9)</f>
        <v>3</v>
      </c>
      <c r="R21" s="66">
        <f ca="1">$BB9</f>
        <v>9</v>
      </c>
      <c r="S21" s="66" t="s">
        <v>15</v>
      </c>
      <c r="T21" s="52">
        <f ca="1">$BG9</f>
        <v>0</v>
      </c>
      <c r="U21" s="10"/>
      <c r="AC21" s="2" t="s">
        <v>49</v>
      </c>
      <c r="AD21" s="3">
        <f t="shared" ca="1" si="26"/>
        <v>21.4</v>
      </c>
      <c r="AE21" s="3">
        <f t="shared" ca="1" si="27"/>
        <v>21.4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20</v>
      </c>
      <c r="AQ21" s="3">
        <f t="shared" ca="1" si="31"/>
        <v>1</v>
      </c>
      <c r="AR21" s="3"/>
      <c r="AS21" s="3">
        <f t="shared" ca="1" si="32"/>
        <v>0.4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0.73764043094672194</v>
      </c>
      <c r="BX21" s="4">
        <f t="shared" ca="1" si="7"/>
        <v>12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0.25740794792072363</v>
      </c>
      <c r="CF21" s="4">
        <f t="shared" ca="1" si="9"/>
        <v>67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67" t="str">
        <f ca="1">IF(AND($AW7=0,$AX7=0),"","－")</f>
        <v>－</v>
      </c>
      <c r="C22" s="68" t="str">
        <f ca="1">IF(AND($AW7=0,$AX7=0),"－","")</f>
        <v/>
      </c>
      <c r="D22" s="69">
        <f ca="1">$BC7</f>
        <v>7</v>
      </c>
      <c r="E22" s="69" t="s">
        <v>29</v>
      </c>
      <c r="F22" s="70">
        <f ca="1">$BH7</f>
        <v>6</v>
      </c>
      <c r="G22" s="56"/>
      <c r="H22" s="55"/>
      <c r="I22" s="67" t="str">
        <f ca="1">IF(AND($AW8=0,$AX8=0),"","－")</f>
        <v>－</v>
      </c>
      <c r="J22" s="68" t="str">
        <f ca="1">IF(AND($AW8=0,$AX8=0),"－","")</f>
        <v/>
      </c>
      <c r="K22" s="69">
        <f ca="1">$BC8</f>
        <v>0</v>
      </c>
      <c r="L22" s="69" t="s">
        <v>29</v>
      </c>
      <c r="M22" s="70">
        <f ca="1">$BH8</f>
        <v>2</v>
      </c>
      <c r="N22" s="56"/>
      <c r="O22" s="55"/>
      <c r="P22" s="67" t="str">
        <f ca="1">IF(AND($AW9=0,$AX9=0),"","－")</f>
        <v>－</v>
      </c>
      <c r="Q22" s="68" t="str">
        <f ca="1">IF(AND($AW9=0,$AX9=0),"－","")</f>
        <v/>
      </c>
      <c r="R22" s="69">
        <f ca="1">$BC9</f>
        <v>5</v>
      </c>
      <c r="S22" s="69" t="s">
        <v>29</v>
      </c>
      <c r="T22" s="70">
        <f ca="1">$BH9</f>
        <v>3</v>
      </c>
      <c r="U22" s="10"/>
      <c r="AC22" s="2" t="s">
        <v>50</v>
      </c>
      <c r="AD22" s="3">
        <f t="shared" ca="1" si="26"/>
        <v>60.8</v>
      </c>
      <c r="AE22" s="3">
        <f t="shared" ca="1" si="27"/>
        <v>60.8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60</v>
      </c>
      <c r="AQ22" s="3">
        <f t="shared" ca="1" si="31"/>
        <v>0</v>
      </c>
      <c r="AR22" s="3"/>
      <c r="AS22" s="3">
        <f t="shared" ca="1" si="32"/>
        <v>0.8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0.5465115117944791</v>
      </c>
      <c r="BX22" s="4">
        <f t="shared" ca="1" si="7"/>
        <v>19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0.1935935464993741</v>
      </c>
      <c r="CF22" s="4">
        <f t="shared" ca="1" si="9"/>
        <v>75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2</v>
      </c>
      <c r="D23" s="53">
        <f ca="1">$AQ7</f>
        <v>1</v>
      </c>
      <c r="E23" s="53" t="str">
        <f>$AR7</f>
        <v>.</v>
      </c>
      <c r="F23" s="52">
        <f ca="1">$AS7</f>
        <v>4</v>
      </c>
      <c r="G23" s="56"/>
      <c r="H23" s="55"/>
      <c r="I23" s="54"/>
      <c r="J23" s="14">
        <f ca="1">$AP8</f>
        <v>6</v>
      </c>
      <c r="K23" s="53">
        <f ca="1">$AQ8</f>
        <v>0</v>
      </c>
      <c r="L23" s="53" t="str">
        <f>$AR8</f>
        <v>.</v>
      </c>
      <c r="M23" s="52">
        <f ca="1">$AS8</f>
        <v>8</v>
      </c>
      <c r="N23" s="56"/>
      <c r="O23" s="55"/>
      <c r="P23" s="54"/>
      <c r="Q23" s="14">
        <f ca="1">$AP9</f>
        <v>3</v>
      </c>
      <c r="R23" s="53">
        <f ca="1">$AQ9</f>
        <v>3</v>
      </c>
      <c r="S23" s="53" t="str">
        <f>$AR9</f>
        <v>.</v>
      </c>
      <c r="T23" s="52">
        <f ca="1">$AS9</f>
        <v>7</v>
      </c>
      <c r="U23" s="10"/>
      <c r="AC23" s="2" t="s">
        <v>35</v>
      </c>
      <c r="AD23" s="3">
        <f t="shared" ca="1" si="26"/>
        <v>33.700000000000003</v>
      </c>
      <c r="AE23" s="3">
        <f t="shared" ca="1" si="27"/>
        <v>33.700000000000003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30</v>
      </c>
      <c r="AQ23" s="3">
        <f t="shared" ca="1" si="31"/>
        <v>3</v>
      </c>
      <c r="AR23" s="3"/>
      <c r="AS23" s="3">
        <f t="shared" ca="1" si="32"/>
        <v>0.7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0.33620502294010413</v>
      </c>
      <c r="BX23" s="4">
        <f t="shared" ca="1" si="7"/>
        <v>29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0.95398065712455993</v>
      </c>
      <c r="CF23" s="4">
        <f t="shared" ca="1" si="9"/>
        <v>5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58.4</v>
      </c>
      <c r="AE24" s="3">
        <f t="shared" ca="1" si="27"/>
        <v>58.4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50</v>
      </c>
      <c r="AQ24" s="3">
        <f t="shared" ca="1" si="31"/>
        <v>8</v>
      </c>
      <c r="AR24" s="3"/>
      <c r="AS24" s="3">
        <f t="shared" ca="1" si="32"/>
        <v>0.4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0.37676504571374092</v>
      </c>
      <c r="BX24" s="4">
        <f t="shared" ca="1" si="7"/>
        <v>28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0.76312127689908971</v>
      </c>
      <c r="CF24" s="4">
        <f t="shared" ca="1" si="9"/>
        <v>21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51</v>
      </c>
      <c r="C25" s="38"/>
      <c r="D25" s="37"/>
      <c r="E25" s="34"/>
      <c r="F25" s="34"/>
      <c r="G25" s="33"/>
      <c r="H25" s="36"/>
      <c r="I25" s="35" t="s">
        <v>52</v>
      </c>
      <c r="J25" s="34"/>
      <c r="K25" s="34"/>
      <c r="L25" s="34"/>
      <c r="M25" s="34"/>
      <c r="N25" s="33"/>
      <c r="O25" s="36"/>
      <c r="P25" s="35" t="s">
        <v>41</v>
      </c>
      <c r="Q25" s="34"/>
      <c r="R25" s="34"/>
      <c r="S25" s="34"/>
      <c r="T25" s="34"/>
      <c r="U25" s="33"/>
      <c r="AC25" s="2" t="s">
        <v>52</v>
      </c>
      <c r="AD25" s="3">
        <f t="shared" ca="1" si="26"/>
        <v>91.8</v>
      </c>
      <c r="AE25" s="3">
        <f t="shared" ca="1" si="27"/>
        <v>91.8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90</v>
      </c>
      <c r="AQ25" s="3">
        <f t="shared" ca="1" si="31"/>
        <v>1</v>
      </c>
      <c r="AR25" s="3"/>
      <c r="AS25" s="3">
        <f t="shared" ca="1" si="32"/>
        <v>0.8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0.42571267925151712</v>
      </c>
      <c r="BX25" s="4">
        <f t="shared" ca="1" si="7"/>
        <v>22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0.50005296021457335</v>
      </c>
      <c r="CF25" s="4">
        <f t="shared" ca="1" si="9"/>
        <v>43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71" t="str">
        <f ca="1">$Z10/10&amp;$AA10&amp;$AB10/10&amp;$AC10</f>
        <v>59－0.6＝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92－0.2＝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84－1.5＝</v>
      </c>
      <c r="Q26" s="72"/>
      <c r="R26" s="72"/>
      <c r="S26" s="72"/>
      <c r="T26" s="73"/>
      <c r="U26" s="10"/>
      <c r="AC26" s="2" t="s">
        <v>41</v>
      </c>
      <c r="AD26" s="3">
        <f t="shared" ca="1" si="26"/>
        <v>82.5</v>
      </c>
      <c r="AE26" s="3">
        <f t="shared" ca="1" si="27"/>
        <v>82.5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80</v>
      </c>
      <c r="AQ26" s="3">
        <f t="shared" ca="1" si="31"/>
        <v>2</v>
      </c>
      <c r="AR26" s="3"/>
      <c r="AS26" s="3">
        <f t="shared" ca="1" si="32"/>
        <v>0.5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0.38880461834791058</v>
      </c>
      <c r="BX26" s="4">
        <f t="shared" ca="1" si="7"/>
        <v>27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0.18032387842589725</v>
      </c>
      <c r="CF26" s="4">
        <f t="shared" ca="1" si="9"/>
        <v>77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0.53357527881223354</v>
      </c>
      <c r="BX27" s="4">
        <f t="shared" ca="1" si="7"/>
        <v>20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0.49764823605288067</v>
      </c>
      <c r="CF27" s="4">
        <f t="shared" ca="1" si="9"/>
        <v>44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54"/>
      <c r="C28" s="14">
        <f ca="1">IF($AW10=0,"",$AW10)</f>
        <v>5</v>
      </c>
      <c r="D28" s="66">
        <f ca="1">$BB10</f>
        <v>9</v>
      </c>
      <c r="E28" s="66" t="s">
        <v>15</v>
      </c>
      <c r="F28" s="52">
        <f ca="1">$BG10</f>
        <v>0</v>
      </c>
      <c r="G28" s="56"/>
      <c r="H28" s="55"/>
      <c r="I28" s="54"/>
      <c r="J28" s="14">
        <f ca="1">IF($AW11=0,"",$AW11)</f>
        <v>9</v>
      </c>
      <c r="K28" s="66">
        <f ca="1">$BB11</f>
        <v>2</v>
      </c>
      <c r="L28" s="66" t="s">
        <v>15</v>
      </c>
      <c r="M28" s="52">
        <f ca="1">$BG11</f>
        <v>0</v>
      </c>
      <c r="N28" s="56"/>
      <c r="O28" s="55"/>
      <c r="P28" s="54"/>
      <c r="Q28" s="14">
        <f ca="1">IF($AW12=0,"",$AW12)</f>
        <v>8</v>
      </c>
      <c r="R28" s="66">
        <f ca="1">$BB12</f>
        <v>4</v>
      </c>
      <c r="S28" s="66" t="s">
        <v>15</v>
      </c>
      <c r="T28" s="52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0.12178271996085765</v>
      </c>
      <c r="BX28" s="4">
        <f t="shared" ca="1" si="7"/>
        <v>39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0.88463375196855576</v>
      </c>
      <c r="CF28" s="4">
        <f t="shared" ca="1" si="9"/>
        <v>13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67" t="str">
        <f ca="1">IF(AND($AW10=0,$AX10=0),"","－")</f>
        <v>－</v>
      </c>
      <c r="C29" s="68" t="str">
        <f ca="1">IF(AND($AW10=0,$AX10=0),"－","")</f>
        <v/>
      </c>
      <c r="D29" s="69">
        <f ca="1">$BC10</f>
        <v>0</v>
      </c>
      <c r="E29" s="69" t="s">
        <v>29</v>
      </c>
      <c r="F29" s="70">
        <f ca="1">$BH10</f>
        <v>6</v>
      </c>
      <c r="G29" s="56"/>
      <c r="H29" s="55"/>
      <c r="I29" s="67" t="str">
        <f ca="1">IF(AND($AW11=0,$AX11=0),"","－")</f>
        <v>－</v>
      </c>
      <c r="J29" s="68" t="str">
        <f ca="1">IF(AND($AW11=0,$AX11=0),"－","")</f>
        <v/>
      </c>
      <c r="K29" s="69">
        <f ca="1">$BC11</f>
        <v>0</v>
      </c>
      <c r="L29" s="69" t="s">
        <v>29</v>
      </c>
      <c r="M29" s="70">
        <f ca="1">$BH11</f>
        <v>2</v>
      </c>
      <c r="N29" s="56"/>
      <c r="O29" s="55"/>
      <c r="P29" s="67" t="str">
        <f ca="1">IF(AND($AW12=0,$AX12=0),"","－")</f>
        <v>－</v>
      </c>
      <c r="Q29" s="68" t="str">
        <f ca="1">IF(AND($AW12=0,$AX12=0),"－","")</f>
        <v/>
      </c>
      <c r="R29" s="69">
        <f ca="1">$BC12</f>
        <v>1</v>
      </c>
      <c r="S29" s="69" t="s">
        <v>29</v>
      </c>
      <c r="T29" s="70">
        <f ca="1">$BH12</f>
        <v>5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9.7341471031787252E-2</v>
      </c>
      <c r="BX29" s="4">
        <f t="shared" ca="1" si="7"/>
        <v>40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0.78317464943741122</v>
      </c>
      <c r="CF29" s="4">
        <f t="shared" ca="1" si="9"/>
        <v>19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5</v>
      </c>
      <c r="D30" s="53">
        <f ca="1">$AQ10</f>
        <v>8</v>
      </c>
      <c r="E30" s="53" t="str">
        <f>$AR10</f>
        <v>.</v>
      </c>
      <c r="F30" s="52">
        <f ca="1">$AS10</f>
        <v>4</v>
      </c>
      <c r="G30" s="56"/>
      <c r="H30" s="55"/>
      <c r="I30" s="54"/>
      <c r="J30" s="14">
        <f ca="1">$AP11</f>
        <v>9</v>
      </c>
      <c r="K30" s="53">
        <f ca="1">$AQ11</f>
        <v>1</v>
      </c>
      <c r="L30" s="53" t="str">
        <f>$AR11</f>
        <v>.</v>
      </c>
      <c r="M30" s="52">
        <f ca="1">$AS11</f>
        <v>8</v>
      </c>
      <c r="N30" s="56"/>
      <c r="O30" s="55"/>
      <c r="P30" s="54"/>
      <c r="Q30" s="14">
        <f ca="1">$AP12</f>
        <v>8</v>
      </c>
      <c r="R30" s="53">
        <f ca="1">$AQ12</f>
        <v>2</v>
      </c>
      <c r="S30" s="53" t="str">
        <f>$AR12</f>
        <v>.</v>
      </c>
      <c r="T30" s="52">
        <f ca="1">$AS12</f>
        <v>5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0.80021424880114278</v>
      </c>
      <c r="BX30" s="4">
        <f t="shared" ca="1" si="7"/>
        <v>10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0.9455555698375715</v>
      </c>
      <c r="CF30" s="4">
        <f t="shared" ca="1" si="9"/>
        <v>8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0.81938125699473108</v>
      </c>
      <c r="BX31" s="4">
        <f t="shared" ca="1" si="7"/>
        <v>9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2.0846940352925114E-2</v>
      </c>
      <c r="CF31" s="4">
        <f t="shared" ca="1" si="9"/>
        <v>89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90" t="str">
        <f>A1</f>
        <v>小数 ひき算 小数第一位 (11)-(1.1)(0.1)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2"/>
      <c r="BW32" s="5">
        <f t="shared" ca="1" si="6"/>
        <v>0.25975368433211055</v>
      </c>
      <c r="BX32" s="4">
        <f t="shared" ca="1" si="7"/>
        <v>32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0.41505649480556539</v>
      </c>
      <c r="CF32" s="4">
        <f t="shared" ca="1" si="9"/>
        <v>50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2"/>
      <c r="BW33" s="5">
        <f t="shared" ca="1" si="6"/>
        <v>0.52954103108498085</v>
      </c>
      <c r="BX33" s="4">
        <f t="shared" ca="1" si="7"/>
        <v>21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0.89929008251357756</v>
      </c>
      <c r="CF33" s="4">
        <f t="shared" ca="1" si="9"/>
        <v>12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2"/>
      <c r="BW34" s="5">
        <f t="shared" ca="1" si="6"/>
        <v>0.83169102219198743</v>
      </c>
      <c r="BX34" s="4">
        <f t="shared" ca="1" si="7"/>
        <v>7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0.34973868212130577</v>
      </c>
      <c r="CF34" s="4">
        <f t="shared" ca="1" si="9"/>
        <v>61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2"/>
      <c r="BW35" s="5">
        <f t="shared" ca="1" si="6"/>
        <v>0.71389387607150512</v>
      </c>
      <c r="BX35" s="4">
        <f t="shared" ca="1" si="7"/>
        <v>15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0.73440902470343183</v>
      </c>
      <c r="CF35" s="4">
        <f t="shared" ca="1" si="9"/>
        <v>23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94" t="str">
        <f ca="1">$Z1/10&amp;$AA1&amp;$AB1/10&amp;$AC1</f>
        <v>66－2.4＝</v>
      </c>
      <c r="C36" s="95"/>
      <c r="D36" s="95"/>
      <c r="E36" s="92">
        <f ca="1">$AD1/10</f>
        <v>63.6</v>
      </c>
      <c r="F36" s="93"/>
      <c r="G36" s="48"/>
      <c r="H36" s="47">
        <f>H4</f>
        <v>0</v>
      </c>
      <c r="I36" s="94" t="str">
        <f ca="1">$Z2/10&amp;$AA2&amp;$AB2/10&amp;$AC2</f>
        <v>28－6.1＝</v>
      </c>
      <c r="J36" s="95"/>
      <c r="K36" s="95"/>
      <c r="L36" s="92">
        <f ca="1">$AD2/10</f>
        <v>21.9</v>
      </c>
      <c r="M36" s="93"/>
      <c r="N36" s="10"/>
      <c r="O36" s="32">
        <f>O4</f>
        <v>0</v>
      </c>
      <c r="P36" s="94" t="str">
        <f ca="1">$Z3/10&amp;$AA3&amp;$AB3/10&amp;$AC3</f>
        <v>49－6.3＝</v>
      </c>
      <c r="Q36" s="95"/>
      <c r="R36" s="95"/>
      <c r="S36" s="92">
        <f ca="1">$AD3/10</f>
        <v>42.7</v>
      </c>
      <c r="T36" s="93"/>
      <c r="U36" s="10"/>
      <c r="Z36" s="3" t="s">
        <v>53</v>
      </c>
      <c r="AA36" s="3" t="str">
        <f t="shared" ref="AA36:AA47" ca="1" si="33">IF($AB36=0,"OK","NO")</f>
        <v>NO</v>
      </c>
      <c r="AB36" s="41">
        <f t="shared" ref="AB36:AB47" ca="1" si="34">AS1</f>
        <v>6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2"/>
      <c r="BW36" s="5">
        <f t="shared" ca="1" si="6"/>
        <v>0.32476458144376108</v>
      </c>
      <c r="BX36" s="4">
        <f t="shared" ca="1" si="7"/>
        <v>31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5.2567624787486111E-2</v>
      </c>
      <c r="CF36" s="4">
        <f t="shared" ca="1" si="9"/>
        <v>87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9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0.78064492744362579</v>
      </c>
      <c r="BX37" s="4">
        <f t="shared" ref="BX37:BX45" ca="1" si="35">RANK(BW37,$BW$1:$BW$55,)</f>
        <v>11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0.35361715130140137</v>
      </c>
      <c r="CF37" s="4">
        <f t="shared" ca="1" si="9"/>
        <v>60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>
        <f t="shared" ref="C38:T38" ca="1" si="36">C7</f>
        <v>6</v>
      </c>
      <c r="D38" s="26">
        <f t="shared" ca="1" si="36"/>
        <v>6</v>
      </c>
      <c r="E38" s="26" t="str">
        <f t="shared" si="36"/>
        <v>.</v>
      </c>
      <c r="F38" s="25">
        <f t="shared" ca="1" si="36"/>
        <v>0</v>
      </c>
      <c r="G38" s="10"/>
      <c r="H38" s="19"/>
      <c r="I38" s="28"/>
      <c r="J38" s="27">
        <f t="shared" ca="1" si="36"/>
        <v>2</v>
      </c>
      <c r="K38" s="26">
        <f t="shared" ca="1" si="36"/>
        <v>8</v>
      </c>
      <c r="L38" s="26" t="str">
        <f t="shared" si="36"/>
        <v>.</v>
      </c>
      <c r="M38" s="25">
        <f t="shared" ca="1" si="36"/>
        <v>0</v>
      </c>
      <c r="N38" s="10"/>
      <c r="O38" s="16"/>
      <c r="P38" s="28"/>
      <c r="Q38" s="27">
        <f t="shared" ca="1" si="36"/>
        <v>4</v>
      </c>
      <c r="R38" s="26">
        <f t="shared" ca="1" si="36"/>
        <v>9</v>
      </c>
      <c r="S38" s="26" t="str">
        <f t="shared" si="36"/>
        <v>.</v>
      </c>
      <c r="T38" s="25">
        <f t="shared" ca="1" si="36"/>
        <v>0</v>
      </c>
      <c r="U38" s="10"/>
      <c r="Z38" s="3" t="s">
        <v>9</v>
      </c>
      <c r="AA38" s="3" t="str">
        <f t="shared" ca="1" si="33"/>
        <v>NO</v>
      </c>
      <c r="AB38" s="41">
        <f t="shared" ca="1" si="34"/>
        <v>7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0.1796281391066642</v>
      </c>
      <c r="BX38" s="4">
        <f t="shared" ca="1" si="35"/>
        <v>38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0.46401608617479029</v>
      </c>
      <c r="CF38" s="4">
        <f t="shared" ca="1" si="9"/>
        <v>47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7">B8</f>
        <v>－</v>
      </c>
      <c r="C39" s="23" t="str">
        <f t="shared" ca="1" si="37"/>
        <v/>
      </c>
      <c r="D39" s="22">
        <f t="shared" ca="1" si="37"/>
        <v>2</v>
      </c>
      <c r="E39" s="22" t="str">
        <f t="shared" si="37"/>
        <v>.</v>
      </c>
      <c r="F39" s="21">
        <f t="shared" ca="1" si="37"/>
        <v>4</v>
      </c>
      <c r="G39" s="10"/>
      <c r="H39" s="19"/>
      <c r="I39" s="24" t="str">
        <f t="shared" ca="1" si="37"/>
        <v>－</v>
      </c>
      <c r="J39" s="23" t="str">
        <f t="shared" ca="1" si="37"/>
        <v/>
      </c>
      <c r="K39" s="22">
        <f t="shared" ca="1" si="37"/>
        <v>6</v>
      </c>
      <c r="L39" s="22" t="str">
        <f t="shared" si="37"/>
        <v>.</v>
      </c>
      <c r="M39" s="21">
        <f t="shared" ca="1" si="37"/>
        <v>1</v>
      </c>
      <c r="N39" s="10"/>
      <c r="O39" s="16"/>
      <c r="P39" s="24" t="str">
        <f t="shared" ca="1" si="37"/>
        <v>－</v>
      </c>
      <c r="Q39" s="23" t="str">
        <f t="shared" ca="1" si="37"/>
        <v/>
      </c>
      <c r="R39" s="22">
        <f t="shared" ca="1" si="37"/>
        <v>6</v>
      </c>
      <c r="S39" s="22" t="str">
        <f t="shared" si="37"/>
        <v>.</v>
      </c>
      <c r="T39" s="21">
        <f ca="1">T8</f>
        <v>3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1">
        <f t="shared" ca="1" si="34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0.70292218923133731</v>
      </c>
      <c r="BX39" s="4">
        <f t="shared" ca="1" si="35"/>
        <v>16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0.5016906857795328</v>
      </c>
      <c r="CF39" s="4">
        <f t="shared" ca="1" si="9"/>
        <v>42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6</v>
      </c>
      <c r="D40" s="20">
        <f t="shared" ca="1" si="37"/>
        <v>3</v>
      </c>
      <c r="E40" s="20" t="str">
        <f t="shared" si="37"/>
        <v>.</v>
      </c>
      <c r="F40" s="17">
        <f t="shared" ca="1" si="37"/>
        <v>6</v>
      </c>
      <c r="G40" s="10"/>
      <c r="H40" s="19"/>
      <c r="I40" s="15"/>
      <c r="J40" s="12">
        <f t="shared" ca="1" si="37"/>
        <v>2</v>
      </c>
      <c r="K40" s="13">
        <f t="shared" ca="1" si="37"/>
        <v>1</v>
      </c>
      <c r="L40" s="18" t="str">
        <f t="shared" si="37"/>
        <v>.</v>
      </c>
      <c r="M40" s="17">
        <f t="shared" ca="1" si="37"/>
        <v>9</v>
      </c>
      <c r="N40" s="10"/>
      <c r="O40" s="16"/>
      <c r="P40" s="15"/>
      <c r="Q40" s="12">
        <f t="shared" ca="1" si="37"/>
        <v>4</v>
      </c>
      <c r="R40" s="13">
        <f t="shared" ca="1" si="37"/>
        <v>2</v>
      </c>
      <c r="S40" s="12" t="str">
        <f t="shared" si="37"/>
        <v>.</v>
      </c>
      <c r="T40" s="11">
        <f t="shared" ca="1" si="37"/>
        <v>7</v>
      </c>
      <c r="U40" s="10"/>
      <c r="W40" s="43"/>
      <c r="X40" s="1" t="s">
        <v>55</v>
      </c>
      <c r="Z40" s="3" t="s">
        <v>7</v>
      </c>
      <c r="AA40" s="3" t="str">
        <f t="shared" ca="1" si="33"/>
        <v>NO</v>
      </c>
      <c r="AB40" s="41">
        <f t="shared" ca="1" si="34"/>
        <v>1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0.20116127652545912</v>
      </c>
      <c r="BX40" s="4">
        <f t="shared" ca="1" si="35"/>
        <v>36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0.38032014589557828</v>
      </c>
      <c r="CF40" s="4">
        <f t="shared" ca="1" si="9"/>
        <v>55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7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0.83578827945580414</v>
      </c>
      <c r="BX41" s="4">
        <f t="shared" ca="1" si="35"/>
        <v>6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8.6248624692227049E-2</v>
      </c>
      <c r="CF41" s="4">
        <f t="shared" ca="1" si="9"/>
        <v>86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1">
        <f t="shared" ca="1" si="34"/>
        <v>4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9.1595173630805049E-2</v>
      </c>
      <c r="BX42" s="4">
        <f t="shared" ca="1" si="35"/>
        <v>41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0.51033872090957122</v>
      </c>
      <c r="CF42" s="4">
        <f t="shared" ca="1" si="9"/>
        <v>40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94" t="str">
        <f ca="1">$Z4/10&amp;$AA4&amp;$AB4/10&amp;$AC4</f>
        <v>52－1.8＝</v>
      </c>
      <c r="C43" s="95"/>
      <c r="D43" s="95"/>
      <c r="E43" s="92">
        <f ca="1">$AD4/10</f>
        <v>50.2</v>
      </c>
      <c r="F43" s="93"/>
      <c r="G43" s="10"/>
      <c r="H43" s="32">
        <f>H12</f>
        <v>0</v>
      </c>
      <c r="I43" s="94" t="str">
        <f ca="1">$Z5/10&amp;$AA5&amp;$AB5/10&amp;$AC5</f>
        <v>17－3.9＝</v>
      </c>
      <c r="J43" s="95"/>
      <c r="K43" s="95"/>
      <c r="L43" s="92">
        <f ca="1">$AD5/10</f>
        <v>13.1</v>
      </c>
      <c r="M43" s="93"/>
      <c r="N43" s="10"/>
      <c r="O43" s="32">
        <f>O12</f>
        <v>0</v>
      </c>
      <c r="P43" s="94" t="str">
        <f ca="1">$Z6/10&amp;$AA6&amp;$AB6/10&amp;$AC6</f>
        <v>45－2.3＝</v>
      </c>
      <c r="Q43" s="95"/>
      <c r="R43" s="95"/>
      <c r="S43" s="92">
        <f ca="1">$AD6/10</f>
        <v>42.7</v>
      </c>
      <c r="T43" s="93"/>
      <c r="U43" s="10"/>
      <c r="Z43" s="3" t="s">
        <v>4</v>
      </c>
      <c r="AA43" s="3" t="str">
        <f t="shared" ca="1" si="33"/>
        <v>NO</v>
      </c>
      <c r="AB43" s="41">
        <f t="shared" ca="1" si="34"/>
        <v>8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0.72127948445054613</v>
      </c>
      <c r="BX43" s="4">
        <f t="shared" ca="1" si="35"/>
        <v>14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0.64279449488123364</v>
      </c>
      <c r="CF43" s="4">
        <f t="shared" ca="1" si="9"/>
        <v>31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7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0.3256708880654946</v>
      </c>
      <c r="BX44" s="4">
        <f t="shared" ca="1" si="35"/>
        <v>30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0.69073916229653487</v>
      </c>
      <c r="CF44" s="4">
        <f t="shared" ca="1" si="9"/>
        <v>27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8">C14</f>
        <v>5</v>
      </c>
      <c r="D45" s="26">
        <f t="shared" ca="1" si="38"/>
        <v>2</v>
      </c>
      <c r="E45" s="26" t="str">
        <f t="shared" si="38"/>
        <v>.</v>
      </c>
      <c r="F45" s="25">
        <f t="shared" ca="1" si="38"/>
        <v>0</v>
      </c>
      <c r="G45" s="10"/>
      <c r="H45" s="16"/>
      <c r="I45" s="28"/>
      <c r="J45" s="27">
        <f t="shared" ca="1" si="38"/>
        <v>1</v>
      </c>
      <c r="K45" s="26">
        <f t="shared" ca="1" si="38"/>
        <v>7</v>
      </c>
      <c r="L45" s="26" t="str">
        <f t="shared" si="38"/>
        <v>.</v>
      </c>
      <c r="M45" s="25">
        <f t="shared" ca="1" si="38"/>
        <v>0</v>
      </c>
      <c r="N45" s="10"/>
      <c r="O45" s="16"/>
      <c r="P45" s="28"/>
      <c r="Q45" s="27">
        <f t="shared" ca="1" si="38"/>
        <v>4</v>
      </c>
      <c r="R45" s="26">
        <f t="shared" ca="1" si="38"/>
        <v>5</v>
      </c>
      <c r="S45" s="26" t="str">
        <f t="shared" si="38"/>
        <v>.</v>
      </c>
      <c r="T45" s="25">
        <f t="shared" ca="1" si="38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4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0.7024199540254551</v>
      </c>
      <c r="BX45" s="4">
        <f t="shared" ca="1" si="35"/>
        <v>17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9.1702422846592468E-2</v>
      </c>
      <c r="CF45" s="4">
        <f t="shared" ca="1" si="9"/>
        <v>84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9">B15</f>
        <v>－</v>
      </c>
      <c r="C46" s="23" t="str">
        <f t="shared" ca="1" si="39"/>
        <v/>
      </c>
      <c r="D46" s="22">
        <f t="shared" ca="1" si="39"/>
        <v>1</v>
      </c>
      <c r="E46" s="22" t="str">
        <f t="shared" si="39"/>
        <v>.</v>
      </c>
      <c r="F46" s="21">
        <f t="shared" ca="1" si="39"/>
        <v>8</v>
      </c>
      <c r="G46" s="10"/>
      <c r="H46" s="16"/>
      <c r="I46" s="24" t="str">
        <f t="shared" ca="1" si="39"/>
        <v>－</v>
      </c>
      <c r="J46" s="23" t="str">
        <f t="shared" ca="1" si="39"/>
        <v/>
      </c>
      <c r="K46" s="22">
        <f t="shared" ca="1" si="39"/>
        <v>3</v>
      </c>
      <c r="L46" s="22" t="str">
        <f t="shared" si="39"/>
        <v>.</v>
      </c>
      <c r="M46" s="21">
        <f t="shared" ca="1" si="39"/>
        <v>9</v>
      </c>
      <c r="N46" s="10"/>
      <c r="O46" s="16"/>
      <c r="P46" s="24" t="str">
        <f t="shared" ca="1" si="39"/>
        <v>－</v>
      </c>
      <c r="Q46" s="23" t="str">
        <f t="shared" ca="1" si="39"/>
        <v/>
      </c>
      <c r="R46" s="22">
        <f t="shared" ca="1" si="39"/>
        <v>2</v>
      </c>
      <c r="S46" s="22" t="str">
        <f t="shared" si="39"/>
        <v>.</v>
      </c>
      <c r="T46" s="21">
        <f t="shared" ca="1" si="39"/>
        <v>3</v>
      </c>
      <c r="U46" s="10"/>
      <c r="Z46" s="1" t="s">
        <v>1</v>
      </c>
      <c r="AA46" s="3" t="str">
        <f t="shared" ca="1" si="33"/>
        <v>NO</v>
      </c>
      <c r="AB46" s="41">
        <f t="shared" ca="1" si="34"/>
        <v>8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0.96024106206101445</v>
      </c>
      <c r="CF46" s="4">
        <f t="shared" ca="1" si="9"/>
        <v>4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9"/>
        <v>5</v>
      </c>
      <c r="D47" s="20">
        <f t="shared" ca="1" si="39"/>
        <v>0</v>
      </c>
      <c r="E47" s="20" t="str">
        <f t="shared" si="39"/>
        <v>.</v>
      </c>
      <c r="F47" s="17">
        <f t="shared" ca="1" si="39"/>
        <v>2</v>
      </c>
      <c r="G47" s="10"/>
      <c r="H47" s="19"/>
      <c r="I47" s="15"/>
      <c r="J47" s="12">
        <f t="shared" ca="1" si="39"/>
        <v>1</v>
      </c>
      <c r="K47" s="13">
        <f t="shared" ca="1" si="39"/>
        <v>3</v>
      </c>
      <c r="L47" s="12" t="str">
        <f t="shared" si="39"/>
        <v>.</v>
      </c>
      <c r="M47" s="11">
        <f t="shared" ca="1" si="39"/>
        <v>1</v>
      </c>
      <c r="N47" s="10"/>
      <c r="O47" s="16"/>
      <c r="P47" s="15"/>
      <c r="Q47" s="12">
        <f t="shared" ca="1" si="39"/>
        <v>4</v>
      </c>
      <c r="R47" s="13">
        <f t="shared" ca="1" si="39"/>
        <v>2</v>
      </c>
      <c r="S47" s="12" t="str">
        <f t="shared" si="39"/>
        <v>.</v>
      </c>
      <c r="T47" s="11">
        <f t="shared" ca="1" si="39"/>
        <v>7</v>
      </c>
      <c r="U47" s="10"/>
      <c r="Z47" s="1" t="s">
        <v>0</v>
      </c>
      <c r="AA47" s="3" t="str">
        <f t="shared" ca="1" si="33"/>
        <v>NO</v>
      </c>
      <c r="AB47" s="41">
        <f t="shared" ca="1" si="34"/>
        <v>5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0.37441691764396678</v>
      </c>
      <c r="CF47" s="4">
        <f t="shared" ca="1" si="9"/>
        <v>56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0.40921675497313126</v>
      </c>
      <c r="CF48" s="4">
        <f t="shared" ca="1" si="9"/>
        <v>52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0.27418724107725267</v>
      </c>
      <c r="CF49" s="4">
        <f t="shared" ca="1" si="9"/>
        <v>65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94" t="str">
        <f ca="1">$Z7/10&amp;$AA7&amp;$AB7/10&amp;$AC7</f>
        <v>29－7.6＝</v>
      </c>
      <c r="C50" s="95"/>
      <c r="D50" s="95"/>
      <c r="E50" s="92">
        <f ca="1">$AD7/10</f>
        <v>21.4</v>
      </c>
      <c r="F50" s="93"/>
      <c r="G50" s="10"/>
      <c r="H50" s="32">
        <f>H19</f>
        <v>0</v>
      </c>
      <c r="I50" s="94" t="str">
        <f ca="1">$Z8/10&amp;$AA8&amp;$AB8/10&amp;$AC8</f>
        <v>61－0.2＝</v>
      </c>
      <c r="J50" s="95"/>
      <c r="K50" s="95"/>
      <c r="L50" s="92">
        <f ca="1">$AD8/10</f>
        <v>60.8</v>
      </c>
      <c r="M50" s="93"/>
      <c r="N50" s="10"/>
      <c r="O50" s="32">
        <f>O19</f>
        <v>0</v>
      </c>
      <c r="P50" s="94" t="str">
        <f ca="1">$Z9/10&amp;$AA9&amp;$AB9/10&amp;$AC9</f>
        <v>39－5.3＝</v>
      </c>
      <c r="Q50" s="95"/>
      <c r="R50" s="95"/>
      <c r="S50" s="92">
        <f ca="1">$AD9/10</f>
        <v>33.700000000000003</v>
      </c>
      <c r="T50" s="9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1.2122445766562517E-2</v>
      </c>
      <c r="CF50" s="4">
        <f t="shared" ca="1" si="9"/>
        <v>90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0.94762007197726261</v>
      </c>
      <c r="CF51" s="4">
        <f t="shared" ca="1" si="9"/>
        <v>6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>
        <f t="shared" ref="C52:T52" ca="1" si="40">C21</f>
        <v>2</v>
      </c>
      <c r="D52" s="26">
        <f t="shared" ca="1" si="40"/>
        <v>9</v>
      </c>
      <c r="E52" s="26" t="str">
        <f t="shared" si="40"/>
        <v>.</v>
      </c>
      <c r="F52" s="25">
        <f t="shared" ca="1" si="40"/>
        <v>0</v>
      </c>
      <c r="G52" s="10"/>
      <c r="H52" s="16"/>
      <c r="I52" s="28"/>
      <c r="J52" s="27">
        <f t="shared" ca="1" si="40"/>
        <v>6</v>
      </c>
      <c r="K52" s="26">
        <f t="shared" ca="1" si="40"/>
        <v>1</v>
      </c>
      <c r="L52" s="26" t="str">
        <f t="shared" si="40"/>
        <v>.</v>
      </c>
      <c r="M52" s="25">
        <f t="shared" ca="1" si="40"/>
        <v>0</v>
      </c>
      <c r="N52" s="10"/>
      <c r="O52" s="16"/>
      <c r="P52" s="28"/>
      <c r="Q52" s="27">
        <f t="shared" ca="1" si="40"/>
        <v>3</v>
      </c>
      <c r="R52" s="26">
        <f t="shared" ca="1" si="40"/>
        <v>9</v>
      </c>
      <c r="S52" s="26" t="str">
        <f t="shared" si="40"/>
        <v>.</v>
      </c>
      <c r="T52" s="25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0.77783334854167174</v>
      </c>
      <c r="CF52" s="4">
        <f t="shared" ca="1" si="9"/>
        <v>20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1">B22</f>
        <v>－</v>
      </c>
      <c r="C53" s="23" t="str">
        <f t="shared" ca="1" si="41"/>
        <v/>
      </c>
      <c r="D53" s="22">
        <f t="shared" ca="1" si="41"/>
        <v>7</v>
      </c>
      <c r="E53" s="22" t="str">
        <f t="shared" si="41"/>
        <v>.</v>
      </c>
      <c r="F53" s="21">
        <f t="shared" ca="1" si="41"/>
        <v>6</v>
      </c>
      <c r="G53" s="10"/>
      <c r="H53" s="16"/>
      <c r="I53" s="24" t="str">
        <f t="shared" ca="1" si="41"/>
        <v>－</v>
      </c>
      <c r="J53" s="23" t="str">
        <f t="shared" ca="1" si="41"/>
        <v/>
      </c>
      <c r="K53" s="22">
        <f t="shared" ca="1" si="41"/>
        <v>0</v>
      </c>
      <c r="L53" s="22" t="str">
        <f t="shared" si="41"/>
        <v>.</v>
      </c>
      <c r="M53" s="21">
        <f t="shared" ca="1" si="41"/>
        <v>2</v>
      </c>
      <c r="N53" s="10"/>
      <c r="O53" s="16"/>
      <c r="P53" s="24" t="str">
        <f t="shared" ca="1" si="41"/>
        <v>－</v>
      </c>
      <c r="Q53" s="23" t="str">
        <f t="shared" ca="1" si="41"/>
        <v/>
      </c>
      <c r="R53" s="22">
        <f t="shared" ca="1" si="41"/>
        <v>5</v>
      </c>
      <c r="S53" s="22" t="str">
        <f t="shared" si="41"/>
        <v>.</v>
      </c>
      <c r="T53" s="21">
        <f t="shared" ca="1" si="41"/>
        <v>3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0.15128387464527293</v>
      </c>
      <c r="CF53" s="4">
        <f t="shared" ca="1" si="9"/>
        <v>80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1"/>
        <v>2</v>
      </c>
      <c r="D54" s="20">
        <f t="shared" ca="1" si="41"/>
        <v>1</v>
      </c>
      <c r="E54" s="20" t="str">
        <f t="shared" si="41"/>
        <v>.</v>
      </c>
      <c r="F54" s="17">
        <f t="shared" ca="1" si="41"/>
        <v>4</v>
      </c>
      <c r="G54" s="10"/>
      <c r="H54" s="19"/>
      <c r="I54" s="15"/>
      <c r="J54" s="12">
        <f t="shared" ca="1" si="41"/>
        <v>6</v>
      </c>
      <c r="K54" s="40">
        <f t="shared" ca="1" si="41"/>
        <v>0</v>
      </c>
      <c r="L54" s="18" t="str">
        <f t="shared" si="41"/>
        <v>.</v>
      </c>
      <c r="M54" s="17">
        <f t="shared" ca="1" si="41"/>
        <v>8</v>
      </c>
      <c r="N54" s="10"/>
      <c r="O54" s="16"/>
      <c r="P54" s="15"/>
      <c r="Q54" s="12">
        <f t="shared" ca="1" si="41"/>
        <v>3</v>
      </c>
      <c r="R54" s="13">
        <f t="shared" ca="1" si="41"/>
        <v>3</v>
      </c>
      <c r="S54" s="12" t="str">
        <f t="shared" si="41"/>
        <v>.</v>
      </c>
      <c r="T54" s="11">
        <f t="shared" ca="1" si="41"/>
        <v>7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0.33199001105780035</v>
      </c>
      <c r="CF54" s="4">
        <f t="shared" ca="1" si="9"/>
        <v>62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0.23940730003724175</v>
      </c>
      <c r="CF55" s="4">
        <f t="shared" ca="1" si="9"/>
        <v>69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0.62677567441391546</v>
      </c>
      <c r="CF56" s="4">
        <f t="shared" ca="1" si="9"/>
        <v>33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94" t="str">
        <f ca="1">$Z10/10&amp;$AA10&amp;$AB10/10&amp;$AC10</f>
        <v>59－0.6＝</v>
      </c>
      <c r="C57" s="95"/>
      <c r="D57" s="95"/>
      <c r="E57" s="92">
        <f ca="1">$AD10/10</f>
        <v>58.4</v>
      </c>
      <c r="F57" s="93"/>
      <c r="G57" s="10"/>
      <c r="H57" s="32">
        <f>H26</f>
        <v>0</v>
      </c>
      <c r="I57" s="94" t="str">
        <f ca="1">$Z11/10&amp;$AA11&amp;$AB11/10&amp;$AC11</f>
        <v>92－0.2＝</v>
      </c>
      <c r="J57" s="95"/>
      <c r="K57" s="95"/>
      <c r="L57" s="92">
        <f ca="1">$AD11/10</f>
        <v>91.8</v>
      </c>
      <c r="M57" s="93"/>
      <c r="N57" s="10"/>
      <c r="O57" s="32">
        <f>O26</f>
        <v>0</v>
      </c>
      <c r="P57" s="94" t="str">
        <f ca="1">$Z12/10&amp;$AA12&amp;$AB12/10&amp;$AC12</f>
        <v>84－1.5＝</v>
      </c>
      <c r="Q57" s="95"/>
      <c r="R57" s="95"/>
      <c r="S57" s="92">
        <f ca="1">$AD12/10</f>
        <v>82.5</v>
      </c>
      <c r="T57" s="9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0.8436706307166375</v>
      </c>
      <c r="CF57" s="4">
        <f t="shared" ca="1" si="9"/>
        <v>15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0.16564180130447292</v>
      </c>
      <c r="CF58" s="4">
        <f t="shared" ca="1" si="9"/>
        <v>78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2">C28</f>
        <v>5</v>
      </c>
      <c r="D59" s="26">
        <f t="shared" ca="1" si="42"/>
        <v>9</v>
      </c>
      <c r="E59" s="26" t="str">
        <f t="shared" si="42"/>
        <v>.</v>
      </c>
      <c r="F59" s="25">
        <f t="shared" ca="1" si="42"/>
        <v>0</v>
      </c>
      <c r="G59" s="10"/>
      <c r="H59" s="16"/>
      <c r="I59" s="28"/>
      <c r="J59" s="27">
        <f t="shared" ca="1" si="42"/>
        <v>9</v>
      </c>
      <c r="K59" s="26">
        <f t="shared" ca="1" si="42"/>
        <v>2</v>
      </c>
      <c r="L59" s="26" t="str">
        <f t="shared" si="42"/>
        <v>.</v>
      </c>
      <c r="M59" s="25">
        <f t="shared" ca="1" si="42"/>
        <v>0</v>
      </c>
      <c r="N59" s="10"/>
      <c r="O59" s="16"/>
      <c r="P59" s="28"/>
      <c r="Q59" s="27">
        <f t="shared" ca="1" si="42"/>
        <v>8</v>
      </c>
      <c r="R59" s="26">
        <f t="shared" ca="1" si="42"/>
        <v>4</v>
      </c>
      <c r="S59" s="26" t="str">
        <f t="shared" si="42"/>
        <v>.</v>
      </c>
      <c r="T59" s="25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0.75316636102681656</v>
      </c>
      <c r="CF59" s="4">
        <f t="shared" ca="1" si="9"/>
        <v>22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3">B29</f>
        <v>－</v>
      </c>
      <c r="C60" s="23" t="str">
        <f t="shared" ca="1" si="43"/>
        <v/>
      </c>
      <c r="D60" s="22">
        <f t="shared" ca="1" si="43"/>
        <v>0</v>
      </c>
      <c r="E60" s="22" t="str">
        <f t="shared" si="43"/>
        <v>.</v>
      </c>
      <c r="F60" s="21">
        <f t="shared" ca="1" si="43"/>
        <v>6</v>
      </c>
      <c r="G60" s="10"/>
      <c r="H60" s="16"/>
      <c r="I60" s="24" t="str">
        <f t="shared" ca="1" si="43"/>
        <v>－</v>
      </c>
      <c r="J60" s="23" t="str">
        <f t="shared" ca="1" si="43"/>
        <v/>
      </c>
      <c r="K60" s="22">
        <f t="shared" ca="1" si="43"/>
        <v>0</v>
      </c>
      <c r="L60" s="22" t="str">
        <f t="shared" si="43"/>
        <v>.</v>
      </c>
      <c r="M60" s="21">
        <f t="shared" ca="1" si="43"/>
        <v>2</v>
      </c>
      <c r="N60" s="10"/>
      <c r="O60" s="16"/>
      <c r="P60" s="24" t="str">
        <f t="shared" ca="1" si="43"/>
        <v>－</v>
      </c>
      <c r="Q60" s="23" t="str">
        <f t="shared" ca="1" si="43"/>
        <v/>
      </c>
      <c r="R60" s="22">
        <f t="shared" ca="1" si="43"/>
        <v>1</v>
      </c>
      <c r="S60" s="22" t="str">
        <f t="shared" si="43"/>
        <v>.</v>
      </c>
      <c r="T60" s="21">
        <f ca="1">T29</f>
        <v>5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0.68151033136594663</v>
      </c>
      <c r="CF60" s="4">
        <f t="shared" ca="1" si="9"/>
        <v>29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3"/>
        <v>5</v>
      </c>
      <c r="D61" s="20">
        <f t="shared" ca="1" si="43"/>
        <v>8</v>
      </c>
      <c r="E61" s="20" t="str">
        <f t="shared" si="43"/>
        <v>.</v>
      </c>
      <c r="F61" s="17">
        <f t="shared" ca="1" si="43"/>
        <v>4</v>
      </c>
      <c r="G61" s="10"/>
      <c r="H61" s="19"/>
      <c r="I61" s="15"/>
      <c r="J61" s="12">
        <f t="shared" ca="1" si="43"/>
        <v>9</v>
      </c>
      <c r="K61" s="13">
        <f t="shared" ca="1" si="43"/>
        <v>1</v>
      </c>
      <c r="L61" s="18" t="str">
        <f t="shared" si="43"/>
        <v>.</v>
      </c>
      <c r="M61" s="17">
        <f t="shared" ca="1" si="43"/>
        <v>8</v>
      </c>
      <c r="N61" s="10"/>
      <c r="O61" s="16"/>
      <c r="P61" s="15"/>
      <c r="Q61" s="12">
        <f ca="1">Q30</f>
        <v>8</v>
      </c>
      <c r="R61" s="13">
        <f t="shared" ca="1" si="43"/>
        <v>2</v>
      </c>
      <c r="S61" s="12" t="str">
        <f t="shared" si="43"/>
        <v>.</v>
      </c>
      <c r="T61" s="11">
        <f t="shared" ca="1" si="43"/>
        <v>5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0.31898217829266973</v>
      </c>
      <c r="CF61" s="4">
        <f t="shared" ca="1" si="9"/>
        <v>63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0.12010447637431398</v>
      </c>
      <c r="CF62" s="4">
        <f t="shared" ca="1" si="9"/>
        <v>83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0.97587493914867651</v>
      </c>
      <c r="CF63" s="4">
        <f t="shared" ca="1" si="9"/>
        <v>2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0.50837298732622604</v>
      </c>
      <c r="CF64" s="4">
        <f t="shared" ca="1" si="9"/>
        <v>41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0.98628891411219188</v>
      </c>
      <c r="CF65" s="4">
        <f t="shared" ref="CF65:CF81" ca="1" si="45">RANK(CE65,$CE$1:$CE$100,)</f>
        <v>1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0.36354727879209181</v>
      </c>
      <c r="CF66" s="4">
        <f t="shared" ca="1" si="45"/>
        <v>57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0.20800232821914677</v>
      </c>
      <c r="CF67" s="4">
        <f t="shared" ca="1" si="45"/>
        <v>73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0.35648435890238694</v>
      </c>
      <c r="CF68" s="4">
        <f t="shared" ca="1" si="45"/>
        <v>59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0.94585596187732912</v>
      </c>
      <c r="CF69" s="4">
        <f t="shared" ca="1" si="45"/>
        <v>7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0.39151649397373567</v>
      </c>
      <c r="CF70" s="4">
        <f t="shared" ca="1" si="45"/>
        <v>54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0.83852603318765839</v>
      </c>
      <c r="CF71" s="4">
        <f t="shared" ca="1" si="45"/>
        <v>16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8.9001226031699021E-2</v>
      </c>
      <c r="CF72" s="4">
        <f t="shared" ca="1" si="45"/>
        <v>85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0.68335600731167034</v>
      </c>
      <c r="CF73" s="4">
        <f t="shared" ca="1" si="45"/>
        <v>28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0.39283064882863383</v>
      </c>
      <c r="CF74" s="4">
        <f t="shared" ca="1" si="45"/>
        <v>53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0.93217288065446713</v>
      </c>
      <c r="CF75" s="4">
        <f t="shared" ca="1" si="45"/>
        <v>10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0.90011338309981903</v>
      </c>
      <c r="CF76" s="4">
        <f t="shared" ca="1" si="45"/>
        <v>11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0.69417740671982198</v>
      </c>
      <c r="CF77" s="4">
        <f t="shared" ca="1" si="45"/>
        <v>25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0.14108044741212122</v>
      </c>
      <c r="CF78" s="4">
        <f t="shared" ca="1" si="45"/>
        <v>81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0.60265238065346949</v>
      </c>
      <c r="CF79" s="4">
        <f t="shared" ca="1" si="45"/>
        <v>35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0.21339877944863306</v>
      </c>
      <c r="CF80" s="4">
        <f t="shared" ca="1" si="45"/>
        <v>71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0.21438066678510004</v>
      </c>
      <c r="CF81" s="4">
        <f t="shared" ca="1" si="45"/>
        <v>70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0.43850778050912176</v>
      </c>
      <c r="CF82" s="4">
        <f t="shared" ref="CF82:CF89" ca="1" si="46">RANK(CE82,$CE$1:$CE$100,)</f>
        <v>49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0.86145990322388299</v>
      </c>
      <c r="CF83" s="4">
        <f t="shared" ca="1" si="46"/>
        <v>14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0.48138079292626568</v>
      </c>
      <c r="CF84" s="4">
        <f t="shared" ca="1" si="46"/>
        <v>45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0.12134727755105845</v>
      </c>
      <c r="CF85" s="4">
        <f t="shared" ca="1" si="46"/>
        <v>82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4.2867679427942895E-2</v>
      </c>
      <c r="CF86" s="4">
        <f t="shared" ca="1" si="46"/>
        <v>88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0.63984823894931031</v>
      </c>
      <c r="CF87" s="4">
        <f t="shared" ca="1" si="46"/>
        <v>32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0.18042717432500155</v>
      </c>
      <c r="CF88" s="4">
        <f t="shared" ca="1" si="46"/>
        <v>76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0.96418404708844896</v>
      </c>
      <c r="CF89" s="4">
        <f t="shared" ca="1" si="46"/>
        <v>3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0.48064272021003263</v>
      </c>
      <c r="CF90" s="4">
        <f t="shared" ref="CF90" ca="1" si="47">RANK(CE90,$CE$1:$CE$100,)</f>
        <v>46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Yfdc1ZoFKYq1UYxorctqKczEggPmpn4koLYyGTkEO4Fh4/fSTzuKtifYLHRux7rLZS/J0ylVxxY7Uiz2ICoR3w==" saltValue="KQMOcoUDCDfF9/bS4Bq6v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73" priority="98">
      <formula>AND($AW1=0,$AX1=0)</formula>
    </cfRule>
  </conditionalFormatting>
  <conditionalFormatting sqref="B39">
    <cfRule type="expression" dxfId="172" priority="86">
      <formula>AND($AW1=0,$AX1=0)</formula>
    </cfRule>
  </conditionalFormatting>
  <conditionalFormatting sqref="I39">
    <cfRule type="expression" dxfId="171" priority="85">
      <formula>AND($AW2=0,$AX2=0)</formula>
    </cfRule>
  </conditionalFormatting>
  <conditionalFormatting sqref="P39">
    <cfRule type="expression" dxfId="170" priority="84">
      <formula>AND($AW3=0,$AX3=0)</formula>
    </cfRule>
  </conditionalFormatting>
  <conditionalFormatting sqref="B46">
    <cfRule type="expression" dxfId="169" priority="83">
      <formula>AND($AW4=0,$AX4=0)</formula>
    </cfRule>
  </conditionalFormatting>
  <conditionalFormatting sqref="I46">
    <cfRule type="expression" dxfId="168" priority="82">
      <formula>AND($AW5=0,$AX5=0)</formula>
    </cfRule>
  </conditionalFormatting>
  <conditionalFormatting sqref="P46">
    <cfRule type="expression" dxfId="167" priority="81">
      <formula>AND($AW6=0,$AX6=0)</formula>
    </cfRule>
  </conditionalFormatting>
  <conditionalFormatting sqref="B53">
    <cfRule type="expression" dxfId="166" priority="80">
      <formula>AND($AW7=0,$AX7=0)</formula>
    </cfRule>
  </conditionalFormatting>
  <conditionalFormatting sqref="I53">
    <cfRule type="expression" dxfId="165" priority="79">
      <formula>AND($AW8=0,$AX8=0)</formula>
    </cfRule>
  </conditionalFormatting>
  <conditionalFormatting sqref="P53">
    <cfRule type="expression" dxfId="164" priority="78">
      <formula>AND($AW9=0,$AX9=0)</formula>
    </cfRule>
  </conditionalFormatting>
  <conditionalFormatting sqref="B60">
    <cfRule type="expression" dxfId="163" priority="77">
      <formula>AND($AW10=0,$AX10=0)</formula>
    </cfRule>
  </conditionalFormatting>
  <conditionalFormatting sqref="I60">
    <cfRule type="expression" dxfId="162" priority="76">
      <formula>AND($AW11=0,$AX11=0)</formula>
    </cfRule>
  </conditionalFormatting>
  <conditionalFormatting sqref="P60">
    <cfRule type="expression" dxfId="161" priority="75">
      <formula>AND($AW12=0,$AX12=0)</formula>
    </cfRule>
  </conditionalFormatting>
  <conditionalFormatting sqref="AG15:AG26">
    <cfRule type="expression" dxfId="160" priority="74">
      <formula>$AG15="NO"</formula>
    </cfRule>
  </conditionalFormatting>
  <conditionalFormatting sqref="BG1:BG12">
    <cfRule type="expression" dxfId="159" priority="73">
      <formula>BG1&lt;&gt;BL1</formula>
    </cfRule>
  </conditionalFormatting>
  <conditionalFormatting sqref="BH1:BH12">
    <cfRule type="expression" dxfId="158" priority="72">
      <formula>BH1&lt;&gt;BM1</formula>
    </cfRule>
  </conditionalFormatting>
  <conditionalFormatting sqref="F7">
    <cfRule type="expression" dxfId="157" priority="71">
      <formula>F7=0</formula>
    </cfRule>
  </conditionalFormatting>
  <conditionalFormatting sqref="E7">
    <cfRule type="expression" dxfId="156" priority="70">
      <formula>F7=0</formula>
    </cfRule>
  </conditionalFormatting>
  <conditionalFormatting sqref="M7">
    <cfRule type="expression" dxfId="155" priority="69">
      <formula>M7=0</formula>
    </cfRule>
  </conditionalFormatting>
  <conditionalFormatting sqref="L7">
    <cfRule type="expression" dxfId="154" priority="68">
      <formula>M7=0</formula>
    </cfRule>
  </conditionalFormatting>
  <conditionalFormatting sqref="T7">
    <cfRule type="expression" dxfId="153" priority="67">
      <formula>T7=0</formula>
    </cfRule>
  </conditionalFormatting>
  <conditionalFormatting sqref="S7">
    <cfRule type="expression" dxfId="152" priority="66">
      <formula>T7=0</formula>
    </cfRule>
  </conditionalFormatting>
  <conditionalFormatting sqref="F14">
    <cfRule type="expression" dxfId="151" priority="65">
      <formula>F14=0</formula>
    </cfRule>
  </conditionalFormatting>
  <conditionalFormatting sqref="E14">
    <cfRule type="expression" dxfId="150" priority="64">
      <formula>F14=0</formula>
    </cfRule>
  </conditionalFormatting>
  <conditionalFormatting sqref="M14">
    <cfRule type="expression" dxfId="149" priority="63">
      <formula>M14=0</formula>
    </cfRule>
  </conditionalFormatting>
  <conditionalFormatting sqref="L14">
    <cfRule type="expression" dxfId="148" priority="62">
      <formula>M14=0</formula>
    </cfRule>
  </conditionalFormatting>
  <conditionalFormatting sqref="T14">
    <cfRule type="expression" dxfId="147" priority="61">
      <formula>T14=0</formula>
    </cfRule>
  </conditionalFormatting>
  <conditionalFormatting sqref="S14">
    <cfRule type="expression" dxfId="146" priority="60">
      <formula>T14=0</formula>
    </cfRule>
  </conditionalFormatting>
  <conditionalFormatting sqref="F21">
    <cfRule type="expression" dxfId="145" priority="59">
      <formula>F21=0</formula>
    </cfRule>
  </conditionalFormatting>
  <conditionalFormatting sqref="E21">
    <cfRule type="expression" dxfId="144" priority="58">
      <formula>F21=0</formula>
    </cfRule>
  </conditionalFormatting>
  <conditionalFormatting sqref="M21">
    <cfRule type="expression" dxfId="143" priority="57">
      <formula>M21=0</formula>
    </cfRule>
  </conditionalFormatting>
  <conditionalFormatting sqref="L21">
    <cfRule type="expression" dxfId="142" priority="56">
      <formula>M21=0</formula>
    </cfRule>
  </conditionalFormatting>
  <conditionalFormatting sqref="T21">
    <cfRule type="expression" dxfId="141" priority="55">
      <formula>T21=0</formula>
    </cfRule>
  </conditionalFormatting>
  <conditionalFormatting sqref="S21">
    <cfRule type="expression" dxfId="140" priority="54">
      <formula>T21=0</formula>
    </cfRule>
  </conditionalFormatting>
  <conditionalFormatting sqref="F28">
    <cfRule type="expression" dxfId="139" priority="53">
      <formula>F28=0</formula>
    </cfRule>
  </conditionalFormatting>
  <conditionalFormatting sqref="E28">
    <cfRule type="expression" dxfId="138" priority="52">
      <formula>F28=0</formula>
    </cfRule>
  </conditionalFormatting>
  <conditionalFormatting sqref="M28">
    <cfRule type="expression" dxfId="137" priority="51">
      <formula>M28=0</formula>
    </cfRule>
  </conditionalFormatting>
  <conditionalFormatting sqref="L28">
    <cfRule type="expression" dxfId="136" priority="50">
      <formula>M28=0</formula>
    </cfRule>
  </conditionalFormatting>
  <conditionalFormatting sqref="T28">
    <cfRule type="expression" dxfId="135" priority="49">
      <formula>T28=0</formula>
    </cfRule>
  </conditionalFormatting>
  <conditionalFormatting sqref="S28">
    <cfRule type="expression" dxfId="134" priority="48">
      <formula>T28=0</formula>
    </cfRule>
  </conditionalFormatting>
  <conditionalFormatting sqref="F38">
    <cfRule type="expression" dxfId="133" priority="47">
      <formula>F38=0</formula>
    </cfRule>
  </conditionalFormatting>
  <conditionalFormatting sqref="E38">
    <cfRule type="expression" dxfId="132" priority="46">
      <formula>F38=0</formula>
    </cfRule>
  </conditionalFormatting>
  <conditionalFormatting sqref="M38">
    <cfRule type="expression" dxfId="131" priority="45">
      <formula>M38=0</formula>
    </cfRule>
  </conditionalFormatting>
  <conditionalFormatting sqref="L38">
    <cfRule type="expression" dxfId="130" priority="44">
      <formula>M38=0</formula>
    </cfRule>
  </conditionalFormatting>
  <conditionalFormatting sqref="T38">
    <cfRule type="expression" dxfId="129" priority="43">
      <formula>T38=0</formula>
    </cfRule>
  </conditionalFormatting>
  <conditionalFormatting sqref="S38">
    <cfRule type="expression" dxfId="128" priority="42">
      <formula>T38=0</formula>
    </cfRule>
  </conditionalFormatting>
  <conditionalFormatting sqref="F45">
    <cfRule type="expression" dxfId="127" priority="41">
      <formula>F45=0</formula>
    </cfRule>
  </conditionalFormatting>
  <conditionalFormatting sqref="E45">
    <cfRule type="expression" dxfId="126" priority="40">
      <formula>F45=0</formula>
    </cfRule>
  </conditionalFormatting>
  <conditionalFormatting sqref="M45">
    <cfRule type="expression" dxfId="125" priority="39">
      <formula>M45=0</formula>
    </cfRule>
  </conditionalFormatting>
  <conditionalFormatting sqref="L45">
    <cfRule type="expression" dxfId="124" priority="38">
      <formula>M45=0</formula>
    </cfRule>
  </conditionalFormatting>
  <conditionalFormatting sqref="T45">
    <cfRule type="expression" dxfId="123" priority="37">
      <formula>T45=0</formula>
    </cfRule>
  </conditionalFormatting>
  <conditionalFormatting sqref="S45">
    <cfRule type="expression" dxfId="122" priority="36">
      <formula>T45=0</formula>
    </cfRule>
  </conditionalFormatting>
  <conditionalFormatting sqref="F52">
    <cfRule type="expression" dxfId="121" priority="35">
      <formula>F52=0</formula>
    </cfRule>
  </conditionalFormatting>
  <conditionalFormatting sqref="E52">
    <cfRule type="expression" dxfId="120" priority="34">
      <formula>F52=0</formula>
    </cfRule>
  </conditionalFormatting>
  <conditionalFormatting sqref="M52">
    <cfRule type="expression" dxfId="119" priority="33">
      <formula>M52=0</formula>
    </cfRule>
  </conditionalFormatting>
  <conditionalFormatting sqref="L52">
    <cfRule type="expression" dxfId="118" priority="32">
      <formula>M52=0</formula>
    </cfRule>
  </conditionalFormatting>
  <conditionalFormatting sqref="T52">
    <cfRule type="expression" dxfId="117" priority="31">
      <formula>T52=0</formula>
    </cfRule>
  </conditionalFormatting>
  <conditionalFormatting sqref="S52">
    <cfRule type="expression" dxfId="116" priority="30">
      <formula>T52=0</formula>
    </cfRule>
  </conditionalFormatting>
  <conditionalFormatting sqref="F59">
    <cfRule type="expression" dxfId="115" priority="29">
      <formula>F59=0</formula>
    </cfRule>
  </conditionalFormatting>
  <conditionalFormatting sqref="E59">
    <cfRule type="expression" dxfId="114" priority="28">
      <formula>F59=0</formula>
    </cfRule>
  </conditionalFormatting>
  <conditionalFormatting sqref="M59">
    <cfRule type="expression" dxfId="113" priority="27">
      <formula>M59=0</formula>
    </cfRule>
  </conditionalFormatting>
  <conditionalFormatting sqref="L59">
    <cfRule type="expression" dxfId="112" priority="26">
      <formula>M59=0</formula>
    </cfRule>
  </conditionalFormatting>
  <conditionalFormatting sqref="T59">
    <cfRule type="expression" dxfId="111" priority="25">
      <formula>T59=0</formula>
    </cfRule>
  </conditionalFormatting>
  <conditionalFormatting sqref="S59">
    <cfRule type="expression" dxfId="110" priority="24">
      <formula>T59=0</formula>
    </cfRule>
  </conditionalFormatting>
  <conditionalFormatting sqref="I8">
    <cfRule type="expression" dxfId="109" priority="23">
      <formula>AND($AW2=0,$AX2=0)</formula>
    </cfRule>
  </conditionalFormatting>
  <conditionalFormatting sqref="P8">
    <cfRule type="expression" dxfId="108" priority="22">
      <formula>AND($AW3=0,$AX3=0)</formula>
    </cfRule>
  </conditionalFormatting>
  <conditionalFormatting sqref="B15">
    <cfRule type="expression" dxfId="107" priority="21">
      <formula>AND($AW4=0,$AX4=0)</formula>
    </cfRule>
  </conditionalFormatting>
  <conditionalFormatting sqref="I15">
    <cfRule type="expression" dxfId="106" priority="20">
      <formula>AND($AW5=0,$AX5=0)</formula>
    </cfRule>
  </conditionalFormatting>
  <conditionalFormatting sqref="P15">
    <cfRule type="expression" dxfId="105" priority="19">
      <formula>AND($AW6=0,$AX6=0)</formula>
    </cfRule>
  </conditionalFormatting>
  <conditionalFormatting sqref="B22">
    <cfRule type="expression" dxfId="104" priority="18">
      <formula>AND($AW7=0,$AX7=0)</formula>
    </cfRule>
  </conditionalFormatting>
  <conditionalFormatting sqref="I22">
    <cfRule type="expression" dxfId="103" priority="17">
      <formula>AND($AW8=0,$AX8=0)</formula>
    </cfRule>
  </conditionalFormatting>
  <conditionalFormatting sqref="P22">
    <cfRule type="expression" dxfId="102" priority="16">
      <formula>AND($AW9=0,$AX9=0)</formula>
    </cfRule>
  </conditionalFormatting>
  <conditionalFormatting sqref="B29">
    <cfRule type="expression" dxfId="101" priority="15">
      <formula>AND($AW10=0,$AX10=0)</formula>
    </cfRule>
  </conditionalFormatting>
  <conditionalFormatting sqref="I29">
    <cfRule type="expression" dxfId="100" priority="14">
      <formula>AND($AW11=0,$AX11=0)</formula>
    </cfRule>
  </conditionalFormatting>
  <conditionalFormatting sqref="P29">
    <cfRule type="expression" dxfId="99" priority="13">
      <formula>AND($AW12=0,$AX12=0)</formula>
    </cfRule>
  </conditionalFormatting>
  <conditionalFormatting sqref="C40">
    <cfRule type="cellIs" dxfId="98" priority="12" operator="equal">
      <formula>0</formula>
    </cfRule>
  </conditionalFormatting>
  <conditionalFormatting sqref="J40">
    <cfRule type="cellIs" dxfId="97" priority="11" operator="equal">
      <formula>0</formula>
    </cfRule>
  </conditionalFormatting>
  <conditionalFormatting sqref="Q40">
    <cfRule type="cellIs" dxfId="96" priority="10" operator="equal">
      <formula>0</formula>
    </cfRule>
  </conditionalFormatting>
  <conditionalFormatting sqref="Q47">
    <cfRule type="cellIs" dxfId="95" priority="9" operator="equal">
      <formula>0</formula>
    </cfRule>
  </conditionalFormatting>
  <conditionalFormatting sqref="J47">
    <cfRule type="cellIs" dxfId="94" priority="8" operator="equal">
      <formula>0</formula>
    </cfRule>
  </conditionalFormatting>
  <conditionalFormatting sqref="C47">
    <cfRule type="cellIs" dxfId="93" priority="7" operator="equal">
      <formula>0</formula>
    </cfRule>
  </conditionalFormatting>
  <conditionalFormatting sqref="C54">
    <cfRule type="cellIs" dxfId="92" priority="6" operator="equal">
      <formula>0</formula>
    </cfRule>
  </conditionalFormatting>
  <conditionalFormatting sqref="J54">
    <cfRule type="cellIs" dxfId="91" priority="5" operator="equal">
      <formula>0</formula>
    </cfRule>
  </conditionalFormatting>
  <conditionalFormatting sqref="Q54">
    <cfRule type="cellIs" dxfId="90" priority="4" operator="equal">
      <formula>0</formula>
    </cfRule>
  </conditionalFormatting>
  <conditionalFormatting sqref="Q61">
    <cfRule type="cellIs" dxfId="89" priority="3" operator="equal">
      <formula>0</formula>
    </cfRule>
  </conditionalFormatting>
  <conditionalFormatting sqref="J61">
    <cfRule type="cellIs" dxfId="88" priority="2" operator="equal">
      <formula>0</formula>
    </cfRule>
  </conditionalFormatting>
  <conditionalFormatting sqref="C61">
    <cfRule type="cellIs" dxfId="87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4" t="s">
        <v>61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62</v>
      </c>
      <c r="Z1" s="3">
        <f ca="1">AW1*100+BB1*10+BG1</f>
        <v>79</v>
      </c>
      <c r="AA1" s="3" t="s">
        <v>64</v>
      </c>
      <c r="AB1" s="3">
        <f ca="1">AX1*100+BC1*10+BH1</f>
        <v>14</v>
      </c>
      <c r="AC1" s="3" t="s">
        <v>66</v>
      </c>
      <c r="AD1" s="3">
        <f ca="1">Z1-AB1</f>
        <v>65</v>
      </c>
      <c r="AF1" s="3">
        <f ca="1">AW1</f>
        <v>0</v>
      </c>
      <c r="AG1" s="3">
        <f ca="1">BB1</f>
        <v>7</v>
      </c>
      <c r="AH1" s="3" t="s">
        <v>57</v>
      </c>
      <c r="AI1" s="3">
        <f ca="1">BG1</f>
        <v>9</v>
      </c>
      <c r="AJ1" s="3" t="s">
        <v>63</v>
      </c>
      <c r="AK1" s="3">
        <f ca="1">AX1</f>
        <v>0</v>
      </c>
      <c r="AL1" s="3">
        <f ca="1">BC1</f>
        <v>1</v>
      </c>
      <c r="AM1" s="3" t="s">
        <v>57</v>
      </c>
      <c r="AN1" s="3">
        <f ca="1">BH1</f>
        <v>4</v>
      </c>
      <c r="AO1" s="3" t="s">
        <v>65</v>
      </c>
      <c r="AP1" s="3">
        <f ca="1">MOD(ROUNDDOWN(AD1/100,0),10)</f>
        <v>0</v>
      </c>
      <c r="AQ1" s="3">
        <f ca="1">MOD(ROUNDDOWN(AD1/10,0),10)</f>
        <v>6</v>
      </c>
      <c r="AR1" s="3" t="s">
        <v>57</v>
      </c>
      <c r="AS1" s="3">
        <f ca="1">MOD(ROUNDDOWN(AD1/1,0),10)</f>
        <v>5</v>
      </c>
      <c r="AU1" s="62" t="s">
        <v>22</v>
      </c>
      <c r="AV1" s="3">
        <v>1</v>
      </c>
      <c r="AW1" s="58">
        <f t="shared" ref="AW1:AW12" ca="1" si="0">VLOOKUP($BP1,$BR$1:$BT$100,2,FALSE)</f>
        <v>0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7</v>
      </c>
      <c r="BC1" s="58">
        <f ca="1">VLOOKUP($BX1,$BZ$1:$CB$100,3,FALSE)</f>
        <v>1</v>
      </c>
      <c r="BD1" s="42"/>
      <c r="BE1" s="65" t="s">
        <v>56</v>
      </c>
      <c r="BF1" s="3">
        <v>1</v>
      </c>
      <c r="BG1" s="58">
        <f ca="1">IF($AW1&lt;&gt;0,0,BL1)</f>
        <v>9</v>
      </c>
      <c r="BH1" s="58">
        <f ca="1">IF(AND($BC1=0,$BM1=0),1,BM1)</f>
        <v>4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9</v>
      </c>
      <c r="BM1" s="57">
        <f t="shared" ref="BM1:BM12" ca="1" si="3">VLOOKUP($CF1,$CH$1:$CJ$100,3,FALSE)</f>
        <v>4</v>
      </c>
      <c r="BN1" s="42"/>
      <c r="BO1" s="5">
        <f t="shared" ref="BO1:BO36" ca="1" si="4">RAND()</f>
        <v>0.44891930009034131</v>
      </c>
      <c r="BP1" s="4">
        <f t="shared" ref="BP1:BP36" ca="1" si="5">RANK(BO1,$BO$1:$BO$99,)</f>
        <v>22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0.49239055460399628</v>
      </c>
      <c r="BX1" s="4">
        <f t="shared" ref="BX1:BX45" ca="1" si="7">RANK(BW1,$BW$1:$BW$55,)</f>
        <v>23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4.7633270721483933E-2</v>
      </c>
      <c r="CF1" s="4">
        <f t="shared" ref="CF1:CF64" ca="1" si="9">RANK(CE1,$CE$1:$CE$100,)</f>
        <v>85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6" t="s">
        <v>19</v>
      </c>
      <c r="C2" s="77"/>
      <c r="D2" s="77"/>
      <c r="E2" s="77"/>
      <c r="F2" s="78"/>
      <c r="G2" s="76" t="s">
        <v>18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67</v>
      </c>
      <c r="Z2" s="3">
        <f t="shared" ref="Z2:Z12" ca="1" si="10">AW2*100+BB2*10+BG2</f>
        <v>89</v>
      </c>
      <c r="AA2" s="3" t="s">
        <v>68</v>
      </c>
      <c r="AB2" s="3">
        <f t="shared" ref="AB2:AB12" ca="1" si="11">AX2*100+BC2*10+BH2</f>
        <v>77</v>
      </c>
      <c r="AC2" s="3" t="s">
        <v>69</v>
      </c>
      <c r="AD2" s="3">
        <f t="shared" ref="AD2:AD12" ca="1" si="12">Z2-AB2</f>
        <v>12</v>
      </c>
      <c r="AF2" s="3">
        <f t="shared" ref="AF2:AF12" ca="1" si="13">AW2</f>
        <v>0</v>
      </c>
      <c r="AG2" s="3">
        <f t="shared" ref="AG2:AG12" ca="1" si="14">BB2</f>
        <v>8</v>
      </c>
      <c r="AH2" s="3" t="s">
        <v>70</v>
      </c>
      <c r="AI2" s="3">
        <f t="shared" ref="AI2:AI12" ca="1" si="15">BG2</f>
        <v>9</v>
      </c>
      <c r="AJ2" s="3" t="s">
        <v>68</v>
      </c>
      <c r="AK2" s="3">
        <f t="shared" ref="AK2:AK12" ca="1" si="16">AX2</f>
        <v>0</v>
      </c>
      <c r="AL2" s="3">
        <f t="shared" ref="AL2:AL12" ca="1" si="17">BC2</f>
        <v>7</v>
      </c>
      <c r="AM2" s="3" t="s">
        <v>70</v>
      </c>
      <c r="AN2" s="3">
        <f t="shared" ref="AN2:AN12" ca="1" si="18">BH2</f>
        <v>7</v>
      </c>
      <c r="AO2" s="3" t="s">
        <v>71</v>
      </c>
      <c r="AP2" s="3">
        <f t="shared" ref="AP2:AP12" ca="1" si="19">MOD(ROUNDDOWN(AD2/100,0),10)</f>
        <v>0</v>
      </c>
      <c r="AQ2" s="3">
        <f t="shared" ref="AQ2:AQ12" ca="1" si="20">MOD(ROUNDDOWN(AD2/10,0),10)</f>
        <v>1</v>
      </c>
      <c r="AR2" s="3" t="s">
        <v>72</v>
      </c>
      <c r="AS2" s="3">
        <f t="shared" ref="AS2:AS12" ca="1" si="21">MOD(ROUNDDOWN(AD2/1,0),10)</f>
        <v>2</v>
      </c>
      <c r="AV2" s="3">
        <v>2</v>
      </c>
      <c r="AW2" s="58">
        <f t="shared" ca="1" si="0"/>
        <v>0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8</v>
      </c>
      <c r="BC2" s="58">
        <f t="shared" ref="BC2:BC11" ca="1" si="23">VLOOKUP($BX2,$BZ$1:$CB$100,3,FALSE)</f>
        <v>7</v>
      </c>
      <c r="BD2" s="42"/>
      <c r="BE2" s="42"/>
      <c r="BF2" s="3">
        <v>2</v>
      </c>
      <c r="BG2" s="58">
        <f ca="1">IF($AW2&lt;&gt;0,0,BL2)</f>
        <v>9</v>
      </c>
      <c r="BH2" s="58">
        <f t="shared" ref="BH2:BH12" ca="1" si="24">IF(AND($BC2=0,$BM2=0),1,BM2)</f>
        <v>7</v>
      </c>
      <c r="BI2" s="42"/>
      <c r="BJ2" s="3"/>
      <c r="BK2" s="3">
        <v>2</v>
      </c>
      <c r="BL2" s="57">
        <f t="shared" ca="1" si="2"/>
        <v>9</v>
      </c>
      <c r="BM2" s="57">
        <f t="shared" ca="1" si="3"/>
        <v>7</v>
      </c>
      <c r="BN2" s="42"/>
      <c r="BO2" s="5">
        <f t="shared" ca="1" si="4"/>
        <v>0.38873447586057319</v>
      </c>
      <c r="BP2" s="4">
        <f t="shared" ca="1" si="5"/>
        <v>23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0.1579393105241611</v>
      </c>
      <c r="BX2" s="4">
        <f t="shared" ca="1" si="7"/>
        <v>36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4.4782539254741849E-3</v>
      </c>
      <c r="CF2" s="4">
        <f t="shared" ca="1" si="9"/>
        <v>88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73</v>
      </c>
      <c r="Z3" s="3">
        <f t="shared" ca="1" si="10"/>
        <v>75</v>
      </c>
      <c r="AA3" s="3" t="s">
        <v>74</v>
      </c>
      <c r="AB3" s="3">
        <f t="shared" ca="1" si="11"/>
        <v>44</v>
      </c>
      <c r="AC3" s="3" t="s">
        <v>71</v>
      </c>
      <c r="AD3" s="3">
        <f t="shared" ca="1" si="12"/>
        <v>31</v>
      </c>
      <c r="AF3" s="3">
        <f t="shared" ca="1" si="13"/>
        <v>0</v>
      </c>
      <c r="AG3" s="3">
        <f t="shared" ca="1" si="14"/>
        <v>7</v>
      </c>
      <c r="AH3" s="3" t="s">
        <v>70</v>
      </c>
      <c r="AI3" s="3">
        <f t="shared" ca="1" si="15"/>
        <v>5</v>
      </c>
      <c r="AJ3" s="3" t="s">
        <v>75</v>
      </c>
      <c r="AK3" s="3">
        <f t="shared" ca="1" si="16"/>
        <v>0</v>
      </c>
      <c r="AL3" s="3">
        <f t="shared" ca="1" si="17"/>
        <v>4</v>
      </c>
      <c r="AM3" s="3" t="s">
        <v>70</v>
      </c>
      <c r="AN3" s="3">
        <f t="shared" ca="1" si="18"/>
        <v>4</v>
      </c>
      <c r="AO3" s="3" t="s">
        <v>71</v>
      </c>
      <c r="AP3" s="3">
        <f t="shared" ca="1" si="19"/>
        <v>0</v>
      </c>
      <c r="AQ3" s="3">
        <f t="shared" ca="1" si="20"/>
        <v>3</v>
      </c>
      <c r="AR3" s="3" t="s">
        <v>76</v>
      </c>
      <c r="AS3" s="3">
        <f t="shared" ca="1" si="21"/>
        <v>1</v>
      </c>
      <c r="AV3" s="3">
        <v>3</v>
      </c>
      <c r="AW3" s="58">
        <f t="shared" ca="1" si="0"/>
        <v>0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7</v>
      </c>
      <c r="BC3" s="58">
        <f t="shared" ca="1" si="23"/>
        <v>4</v>
      </c>
      <c r="BD3" s="42"/>
      <c r="BE3" s="42"/>
      <c r="BF3" s="3">
        <v>3</v>
      </c>
      <c r="BG3" s="58">
        <f t="shared" ref="BG3:BG12" ca="1" si="25">IF($AW3&lt;&gt;0,0,BL3)</f>
        <v>5</v>
      </c>
      <c r="BH3" s="58">
        <f t="shared" ca="1" si="24"/>
        <v>4</v>
      </c>
      <c r="BI3" s="42"/>
      <c r="BJ3" s="3"/>
      <c r="BK3" s="3">
        <v>3</v>
      </c>
      <c r="BL3" s="57">
        <f t="shared" ca="1" si="2"/>
        <v>5</v>
      </c>
      <c r="BM3" s="57">
        <f t="shared" ca="1" si="3"/>
        <v>4</v>
      </c>
      <c r="BN3" s="42"/>
      <c r="BO3" s="5">
        <f t="shared" ca="1" si="4"/>
        <v>0.50382837938740499</v>
      </c>
      <c r="BP3" s="4">
        <f t="shared" ca="1" si="5"/>
        <v>20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0.41086227460545965</v>
      </c>
      <c r="BX3" s="4">
        <f t="shared" ca="1" si="7"/>
        <v>26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0.48663198259419915</v>
      </c>
      <c r="CF3" s="4">
        <f t="shared" ca="1" si="9"/>
        <v>49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77</v>
      </c>
      <c r="C4" s="34"/>
      <c r="D4" s="37"/>
      <c r="E4" s="34"/>
      <c r="F4" s="34"/>
      <c r="G4" s="33"/>
      <c r="H4" s="50"/>
      <c r="I4" s="35" t="s">
        <v>67</v>
      </c>
      <c r="J4" s="34"/>
      <c r="K4" s="34"/>
      <c r="L4" s="34"/>
      <c r="M4" s="34"/>
      <c r="N4" s="33"/>
      <c r="O4" s="50"/>
      <c r="P4" s="35" t="s">
        <v>78</v>
      </c>
      <c r="Q4" s="34"/>
      <c r="R4" s="34"/>
      <c r="S4" s="34"/>
      <c r="T4" s="34"/>
      <c r="U4" s="33"/>
      <c r="Y4" s="1" t="s">
        <v>79</v>
      </c>
      <c r="Z4" s="3">
        <f t="shared" ca="1" si="10"/>
        <v>370</v>
      </c>
      <c r="AA4" s="3" t="s">
        <v>74</v>
      </c>
      <c r="AB4" s="3">
        <f t="shared" ca="1" si="11"/>
        <v>3</v>
      </c>
      <c r="AC4" s="3" t="s">
        <v>69</v>
      </c>
      <c r="AD4" s="3">
        <f t="shared" ca="1" si="12"/>
        <v>367</v>
      </c>
      <c r="AF4" s="3">
        <f t="shared" ca="1" si="13"/>
        <v>3</v>
      </c>
      <c r="AG4" s="3">
        <f t="shared" ca="1" si="14"/>
        <v>7</v>
      </c>
      <c r="AH4" s="3" t="s">
        <v>76</v>
      </c>
      <c r="AI4" s="3">
        <f t="shared" ca="1" si="15"/>
        <v>0</v>
      </c>
      <c r="AJ4" s="3" t="s">
        <v>63</v>
      </c>
      <c r="AK4" s="3">
        <f t="shared" ca="1" si="16"/>
        <v>0</v>
      </c>
      <c r="AL4" s="3">
        <f t="shared" ca="1" si="17"/>
        <v>0</v>
      </c>
      <c r="AM4" s="3" t="s">
        <v>57</v>
      </c>
      <c r="AN4" s="3">
        <f t="shared" ca="1" si="18"/>
        <v>3</v>
      </c>
      <c r="AO4" s="3" t="s">
        <v>65</v>
      </c>
      <c r="AP4" s="3">
        <f t="shared" ca="1" si="19"/>
        <v>3</v>
      </c>
      <c r="AQ4" s="3">
        <f t="shared" ca="1" si="20"/>
        <v>6</v>
      </c>
      <c r="AR4" s="3" t="s">
        <v>70</v>
      </c>
      <c r="AS4" s="3">
        <f t="shared" ca="1" si="21"/>
        <v>7</v>
      </c>
      <c r="AV4" s="3">
        <v>4</v>
      </c>
      <c r="AW4" s="58">
        <f t="shared" ca="1" si="0"/>
        <v>3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7</v>
      </c>
      <c r="BC4" s="58">
        <f t="shared" ca="1" si="23"/>
        <v>0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3</v>
      </c>
      <c r="BI4" s="42"/>
      <c r="BJ4" s="3"/>
      <c r="BK4" s="3">
        <v>4</v>
      </c>
      <c r="BL4" s="57">
        <f t="shared" ca="1" si="2"/>
        <v>0</v>
      </c>
      <c r="BM4" s="57">
        <f t="shared" ca="1" si="3"/>
        <v>3</v>
      </c>
      <c r="BN4" s="42"/>
      <c r="BO4" s="5">
        <f t="shared" ca="1" si="4"/>
        <v>0.86348389096741762</v>
      </c>
      <c r="BP4" s="4">
        <f t="shared" ca="1" si="5"/>
        <v>3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0.59636138167514996</v>
      </c>
      <c r="BX4" s="4">
        <f t="shared" ca="1" si="7"/>
        <v>22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0.95950796214703793</v>
      </c>
      <c r="CF4" s="4">
        <f t="shared" ca="1" si="9"/>
        <v>3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71" t="str">
        <f ca="1">$Z1/10&amp;$AA1&amp;$AB1/10&amp;$AC1</f>
        <v>7.9－1.4＝</v>
      </c>
      <c r="C5" s="72"/>
      <c r="D5" s="72"/>
      <c r="E5" s="72"/>
      <c r="F5" s="73"/>
      <c r="G5" s="61"/>
      <c r="H5" s="16"/>
      <c r="I5" s="71" t="str">
        <f ca="1">$Z2/10&amp;$AA2&amp;$AB2/10&amp;$AC2</f>
        <v>8.9－7.7＝</v>
      </c>
      <c r="J5" s="72"/>
      <c r="K5" s="72"/>
      <c r="L5" s="72"/>
      <c r="M5" s="73"/>
      <c r="N5" s="60"/>
      <c r="O5" s="16"/>
      <c r="P5" s="71" t="str">
        <f ca="1">$Z3/10&amp;$AA3&amp;$AB3/10&amp;$AC3</f>
        <v>7.5－4.4＝</v>
      </c>
      <c r="Q5" s="72"/>
      <c r="R5" s="72"/>
      <c r="S5" s="72"/>
      <c r="T5" s="73"/>
      <c r="U5" s="59"/>
      <c r="Y5" s="1" t="s">
        <v>80</v>
      </c>
      <c r="Z5" s="3">
        <f t="shared" ca="1" si="10"/>
        <v>140</v>
      </c>
      <c r="AA5" s="3" t="s">
        <v>74</v>
      </c>
      <c r="AB5" s="3">
        <f t="shared" ca="1" si="11"/>
        <v>8</v>
      </c>
      <c r="AC5" s="3" t="s">
        <v>71</v>
      </c>
      <c r="AD5" s="3">
        <f t="shared" ca="1" si="12"/>
        <v>132</v>
      </c>
      <c r="AF5" s="3">
        <f t="shared" ca="1" si="13"/>
        <v>1</v>
      </c>
      <c r="AG5" s="3">
        <f t="shared" ca="1" si="14"/>
        <v>4</v>
      </c>
      <c r="AH5" s="3" t="s">
        <v>76</v>
      </c>
      <c r="AI5" s="3">
        <f t="shared" ca="1" si="15"/>
        <v>0</v>
      </c>
      <c r="AJ5" s="3" t="s">
        <v>68</v>
      </c>
      <c r="AK5" s="3">
        <f t="shared" ca="1" si="16"/>
        <v>0</v>
      </c>
      <c r="AL5" s="3">
        <f t="shared" ca="1" si="17"/>
        <v>0</v>
      </c>
      <c r="AM5" s="3" t="s">
        <v>70</v>
      </c>
      <c r="AN5" s="3">
        <f t="shared" ca="1" si="18"/>
        <v>8</v>
      </c>
      <c r="AO5" s="3" t="s">
        <v>71</v>
      </c>
      <c r="AP5" s="3">
        <f t="shared" ca="1" si="19"/>
        <v>1</v>
      </c>
      <c r="AQ5" s="3">
        <f t="shared" ca="1" si="20"/>
        <v>3</v>
      </c>
      <c r="AR5" s="3" t="s">
        <v>57</v>
      </c>
      <c r="AS5" s="3">
        <f t="shared" ca="1" si="21"/>
        <v>2</v>
      </c>
      <c r="AV5" s="3">
        <v>5</v>
      </c>
      <c r="AW5" s="58">
        <f t="shared" ca="1" si="0"/>
        <v>1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4</v>
      </c>
      <c r="BC5" s="58">
        <f t="shared" ca="1" si="23"/>
        <v>0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8</v>
      </c>
      <c r="BI5" s="42"/>
      <c r="BJ5" s="3"/>
      <c r="BK5" s="3">
        <v>5</v>
      </c>
      <c r="BL5" s="57">
        <f t="shared" ca="1" si="2"/>
        <v>0</v>
      </c>
      <c r="BM5" s="57">
        <f t="shared" ca="1" si="3"/>
        <v>8</v>
      </c>
      <c r="BN5" s="42"/>
      <c r="BO5" s="5">
        <f t="shared" ca="1" si="4"/>
        <v>0.96681409662628381</v>
      </c>
      <c r="BP5" s="4">
        <f t="shared" ca="1" si="5"/>
        <v>1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0.87637358157971468</v>
      </c>
      <c r="BX5" s="4">
        <f t="shared" ca="1" si="7"/>
        <v>7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0.85401694954345064</v>
      </c>
      <c r="CF5" s="4">
        <f t="shared" ca="1" si="9"/>
        <v>8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81</v>
      </c>
      <c r="Z6" s="3">
        <f t="shared" ca="1" si="10"/>
        <v>750</v>
      </c>
      <c r="AA6" s="3" t="s">
        <v>74</v>
      </c>
      <c r="AB6" s="3">
        <f t="shared" ca="1" si="11"/>
        <v>12</v>
      </c>
      <c r="AC6" s="3" t="s">
        <v>71</v>
      </c>
      <c r="AD6" s="3">
        <f t="shared" ca="1" si="12"/>
        <v>738</v>
      </c>
      <c r="AF6" s="3">
        <f t="shared" ca="1" si="13"/>
        <v>7</v>
      </c>
      <c r="AG6" s="3">
        <f t="shared" ca="1" si="14"/>
        <v>5</v>
      </c>
      <c r="AH6" s="3" t="s">
        <v>70</v>
      </c>
      <c r="AI6" s="3">
        <f t="shared" ca="1" si="15"/>
        <v>0</v>
      </c>
      <c r="AJ6" s="3" t="s">
        <v>74</v>
      </c>
      <c r="AK6" s="3">
        <f t="shared" ca="1" si="16"/>
        <v>0</v>
      </c>
      <c r="AL6" s="3">
        <f t="shared" ca="1" si="17"/>
        <v>1</v>
      </c>
      <c r="AM6" s="3" t="s">
        <v>70</v>
      </c>
      <c r="AN6" s="3">
        <f t="shared" ca="1" si="18"/>
        <v>2</v>
      </c>
      <c r="AO6" s="3" t="s">
        <v>71</v>
      </c>
      <c r="AP6" s="3">
        <f t="shared" ca="1" si="19"/>
        <v>7</v>
      </c>
      <c r="AQ6" s="3">
        <f t="shared" ca="1" si="20"/>
        <v>3</v>
      </c>
      <c r="AR6" s="3" t="s">
        <v>70</v>
      </c>
      <c r="AS6" s="3">
        <f t="shared" ca="1" si="21"/>
        <v>8</v>
      </c>
      <c r="AV6" s="3">
        <v>6</v>
      </c>
      <c r="AW6" s="58">
        <f t="shared" ca="1" si="0"/>
        <v>7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5</v>
      </c>
      <c r="BC6" s="58">
        <f t="shared" ca="1" si="23"/>
        <v>1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2</v>
      </c>
      <c r="BI6" s="42"/>
      <c r="BJ6" s="3"/>
      <c r="BK6" s="3">
        <v>6</v>
      </c>
      <c r="BL6" s="57">
        <f t="shared" ca="1" si="2"/>
        <v>5</v>
      </c>
      <c r="BM6" s="57">
        <f t="shared" ca="1" si="3"/>
        <v>2</v>
      </c>
      <c r="BN6" s="42"/>
      <c r="BO6" s="5">
        <f t="shared" ca="1" si="4"/>
        <v>0.60568231879065682</v>
      </c>
      <c r="BP6" s="4">
        <f t="shared" ca="1" si="5"/>
        <v>16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0.75438335060020689</v>
      </c>
      <c r="BX6" s="4">
        <f t="shared" ca="1" si="7"/>
        <v>11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0.5019432201545303</v>
      </c>
      <c r="CF6" s="4">
        <f t="shared" ca="1" si="9"/>
        <v>47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54"/>
      <c r="C7" s="14" t="str">
        <f ca="1">IF($AW1=0,"",$AW1)</f>
        <v/>
      </c>
      <c r="D7" s="66">
        <f ca="1">$BB1</f>
        <v>7</v>
      </c>
      <c r="E7" s="66" t="s">
        <v>70</v>
      </c>
      <c r="F7" s="52">
        <f ca="1">$BG1</f>
        <v>9</v>
      </c>
      <c r="G7" s="56"/>
      <c r="H7" s="55"/>
      <c r="I7" s="54"/>
      <c r="J7" s="14" t="str">
        <f ca="1">IF($AW2=0,"",$AW2)</f>
        <v/>
      </c>
      <c r="K7" s="66">
        <f ca="1">$BB2</f>
        <v>8</v>
      </c>
      <c r="L7" s="66" t="s">
        <v>70</v>
      </c>
      <c r="M7" s="52">
        <f ca="1">$BG2</f>
        <v>9</v>
      </c>
      <c r="N7" s="56"/>
      <c r="O7" s="55"/>
      <c r="P7" s="54"/>
      <c r="Q7" s="14" t="str">
        <f ca="1">IF($AW3=0,"",$AW3)</f>
        <v/>
      </c>
      <c r="R7" s="66">
        <f ca="1">$BB3</f>
        <v>7</v>
      </c>
      <c r="S7" s="66" t="s">
        <v>57</v>
      </c>
      <c r="T7" s="52">
        <f ca="1">$BG3</f>
        <v>5</v>
      </c>
      <c r="U7" s="10"/>
      <c r="Y7" s="1" t="s">
        <v>82</v>
      </c>
      <c r="Z7" s="3">
        <f t="shared" ca="1" si="10"/>
        <v>87</v>
      </c>
      <c r="AA7" s="3" t="s">
        <v>68</v>
      </c>
      <c r="AB7" s="3">
        <f t="shared" ca="1" si="11"/>
        <v>47</v>
      </c>
      <c r="AC7" s="3" t="s">
        <v>71</v>
      </c>
      <c r="AD7" s="3">
        <f t="shared" ca="1" si="12"/>
        <v>40</v>
      </c>
      <c r="AF7" s="3">
        <f t="shared" ca="1" si="13"/>
        <v>0</v>
      </c>
      <c r="AG7" s="3">
        <f t="shared" ca="1" si="14"/>
        <v>8</v>
      </c>
      <c r="AH7" s="3" t="s">
        <v>72</v>
      </c>
      <c r="AI7" s="3">
        <f t="shared" ca="1" si="15"/>
        <v>7</v>
      </c>
      <c r="AJ7" s="3" t="s">
        <v>68</v>
      </c>
      <c r="AK7" s="3">
        <f t="shared" ca="1" si="16"/>
        <v>0</v>
      </c>
      <c r="AL7" s="3">
        <f t="shared" ca="1" si="17"/>
        <v>4</v>
      </c>
      <c r="AM7" s="3" t="s">
        <v>70</v>
      </c>
      <c r="AN7" s="3">
        <f t="shared" ca="1" si="18"/>
        <v>7</v>
      </c>
      <c r="AO7" s="3" t="s">
        <v>71</v>
      </c>
      <c r="AP7" s="3">
        <f t="shared" ca="1" si="19"/>
        <v>0</v>
      </c>
      <c r="AQ7" s="3">
        <f t="shared" ca="1" si="20"/>
        <v>4</v>
      </c>
      <c r="AR7" s="3" t="s">
        <v>70</v>
      </c>
      <c r="AS7" s="3">
        <f t="shared" ca="1" si="21"/>
        <v>0</v>
      </c>
      <c r="AV7" s="3">
        <v>7</v>
      </c>
      <c r="AW7" s="58">
        <f t="shared" ca="1" si="0"/>
        <v>0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8</v>
      </c>
      <c r="BC7" s="58">
        <f t="shared" ca="1" si="23"/>
        <v>4</v>
      </c>
      <c r="BD7" s="42"/>
      <c r="BE7" s="42"/>
      <c r="BF7" s="3">
        <v>7</v>
      </c>
      <c r="BG7" s="58">
        <f t="shared" ca="1" si="25"/>
        <v>7</v>
      </c>
      <c r="BH7" s="58">
        <f t="shared" ca="1" si="24"/>
        <v>7</v>
      </c>
      <c r="BI7" s="42"/>
      <c r="BJ7" s="3"/>
      <c r="BK7" s="3">
        <v>7</v>
      </c>
      <c r="BL7" s="57">
        <f t="shared" ca="1" si="2"/>
        <v>7</v>
      </c>
      <c r="BM7" s="57">
        <f t="shared" ca="1" si="3"/>
        <v>7</v>
      </c>
      <c r="BN7" s="42"/>
      <c r="BO7" s="5">
        <f t="shared" ca="1" si="4"/>
        <v>0.49234076843720953</v>
      </c>
      <c r="BP7" s="4">
        <f t="shared" ca="1" si="5"/>
        <v>21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0.22989967140207568</v>
      </c>
      <c r="BX7" s="4">
        <f t="shared" ca="1" si="7"/>
        <v>33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0.17374500745610044</v>
      </c>
      <c r="CF7" s="4">
        <f t="shared" ca="1" si="9"/>
        <v>70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67" t="str">
        <f ca="1">IF(AND($AW1=0,$AX1=0),"","－")</f>
        <v/>
      </c>
      <c r="C8" s="68" t="str">
        <f ca="1">IF(AND($AW1=0,$AX1=0),"－","")</f>
        <v>－</v>
      </c>
      <c r="D8" s="69">
        <f ca="1">$BC1</f>
        <v>1</v>
      </c>
      <c r="E8" s="69" t="s">
        <v>70</v>
      </c>
      <c r="F8" s="70">
        <f ca="1">$BH1</f>
        <v>4</v>
      </c>
      <c r="G8" s="56"/>
      <c r="H8" s="55"/>
      <c r="I8" s="67" t="str">
        <f ca="1">IF(AND($AW2=0,$AX2=0),"","－")</f>
        <v/>
      </c>
      <c r="J8" s="68" t="str">
        <f ca="1">IF(AND($AW2=0,$AX2=0),"－","")</f>
        <v>－</v>
      </c>
      <c r="K8" s="69">
        <f ca="1">$BC2</f>
        <v>7</v>
      </c>
      <c r="L8" s="69" t="s">
        <v>70</v>
      </c>
      <c r="M8" s="70">
        <f ca="1">$BH2</f>
        <v>7</v>
      </c>
      <c r="N8" s="56"/>
      <c r="O8" s="55"/>
      <c r="P8" s="67" t="str">
        <f ca="1">IF(AND($AW3=0,$AX3=0),"","－")</f>
        <v/>
      </c>
      <c r="Q8" s="68" t="str">
        <f ca="1">IF(AND($AW3=0,$AX3=0),"－","")</f>
        <v>－</v>
      </c>
      <c r="R8" s="69">
        <f ca="1">$BC3</f>
        <v>4</v>
      </c>
      <c r="S8" s="69" t="s">
        <v>57</v>
      </c>
      <c r="T8" s="70">
        <f ca="1">$BH3</f>
        <v>4</v>
      </c>
      <c r="U8" s="10"/>
      <c r="Y8" s="1" t="s">
        <v>83</v>
      </c>
      <c r="Z8" s="3">
        <f t="shared" ca="1" si="10"/>
        <v>260</v>
      </c>
      <c r="AA8" s="3" t="s">
        <v>63</v>
      </c>
      <c r="AB8" s="3">
        <f t="shared" ca="1" si="11"/>
        <v>9</v>
      </c>
      <c r="AC8" s="3" t="s">
        <v>65</v>
      </c>
      <c r="AD8" s="3">
        <f t="shared" ca="1" si="12"/>
        <v>251</v>
      </c>
      <c r="AF8" s="3">
        <f t="shared" ca="1" si="13"/>
        <v>2</v>
      </c>
      <c r="AG8" s="3">
        <f t="shared" ca="1" si="14"/>
        <v>6</v>
      </c>
      <c r="AH8" s="3" t="s">
        <v>57</v>
      </c>
      <c r="AI8" s="3">
        <f t="shared" ca="1" si="15"/>
        <v>0</v>
      </c>
      <c r="AJ8" s="3" t="s">
        <v>74</v>
      </c>
      <c r="AK8" s="3">
        <f t="shared" ca="1" si="16"/>
        <v>0</v>
      </c>
      <c r="AL8" s="3">
        <f t="shared" ca="1" si="17"/>
        <v>0</v>
      </c>
      <c r="AM8" s="3" t="s">
        <v>72</v>
      </c>
      <c r="AN8" s="3">
        <f t="shared" ca="1" si="18"/>
        <v>9</v>
      </c>
      <c r="AO8" s="3" t="s">
        <v>65</v>
      </c>
      <c r="AP8" s="3">
        <f t="shared" ca="1" si="19"/>
        <v>2</v>
      </c>
      <c r="AQ8" s="3">
        <f t="shared" ca="1" si="20"/>
        <v>5</v>
      </c>
      <c r="AR8" s="3" t="s">
        <v>70</v>
      </c>
      <c r="AS8" s="3">
        <f t="shared" ca="1" si="21"/>
        <v>1</v>
      </c>
      <c r="AV8" s="3">
        <v>8</v>
      </c>
      <c r="AW8" s="58">
        <f t="shared" ca="1" si="0"/>
        <v>2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6</v>
      </c>
      <c r="BC8" s="58">
        <f t="shared" ca="1" si="23"/>
        <v>0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9</v>
      </c>
      <c r="BI8" s="42"/>
      <c r="BJ8" s="3"/>
      <c r="BK8" s="3">
        <v>8</v>
      </c>
      <c r="BL8" s="57">
        <f t="shared" ca="1" si="2"/>
        <v>6</v>
      </c>
      <c r="BM8" s="57">
        <f t="shared" ca="1" si="3"/>
        <v>9</v>
      </c>
      <c r="BN8" s="42"/>
      <c r="BO8" s="5">
        <f t="shared" ca="1" si="4"/>
        <v>0.67210425131385743</v>
      </c>
      <c r="BP8" s="4">
        <f t="shared" ca="1" si="5"/>
        <v>11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0.69084339913785253</v>
      </c>
      <c r="BX8" s="4">
        <f t="shared" ca="1" si="7"/>
        <v>16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0.27271128962941105</v>
      </c>
      <c r="CF8" s="4">
        <f t="shared" ca="1" si="9"/>
        <v>63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0</v>
      </c>
      <c r="D9" s="53">
        <f ca="1">$AQ1</f>
        <v>6</v>
      </c>
      <c r="E9" s="53" t="str">
        <f>$AR1</f>
        <v>.</v>
      </c>
      <c r="F9" s="52">
        <f ca="1">$AS1</f>
        <v>5</v>
      </c>
      <c r="G9" s="56"/>
      <c r="H9" s="55"/>
      <c r="I9" s="54"/>
      <c r="J9" s="14">
        <f ca="1">$AP2</f>
        <v>0</v>
      </c>
      <c r="K9" s="53">
        <f ca="1">$AQ2</f>
        <v>1</v>
      </c>
      <c r="L9" s="53" t="str">
        <f>$AR2</f>
        <v>.</v>
      </c>
      <c r="M9" s="52">
        <f ca="1">$AS2</f>
        <v>2</v>
      </c>
      <c r="N9" s="56"/>
      <c r="O9" s="55"/>
      <c r="P9" s="54"/>
      <c r="Q9" s="14">
        <f ca="1">$AP3</f>
        <v>0</v>
      </c>
      <c r="R9" s="53">
        <f ca="1">$AQ3</f>
        <v>3</v>
      </c>
      <c r="S9" s="53" t="str">
        <f>$AR3</f>
        <v>.</v>
      </c>
      <c r="T9" s="52">
        <f ca="1">$AS3</f>
        <v>1</v>
      </c>
      <c r="U9" s="63"/>
      <c r="Y9" s="1" t="s">
        <v>84</v>
      </c>
      <c r="Z9" s="3">
        <f t="shared" ca="1" si="10"/>
        <v>97</v>
      </c>
      <c r="AA9" s="3" t="s">
        <v>74</v>
      </c>
      <c r="AB9" s="3">
        <f t="shared" ca="1" si="11"/>
        <v>65</v>
      </c>
      <c r="AC9" s="3" t="s">
        <v>71</v>
      </c>
      <c r="AD9" s="3">
        <f t="shared" ca="1" si="12"/>
        <v>32</v>
      </c>
      <c r="AF9" s="3">
        <f t="shared" ca="1" si="13"/>
        <v>0</v>
      </c>
      <c r="AG9" s="3">
        <f t="shared" ca="1" si="14"/>
        <v>9</v>
      </c>
      <c r="AH9" s="3" t="s">
        <v>70</v>
      </c>
      <c r="AI9" s="3">
        <f t="shared" ca="1" si="15"/>
        <v>7</v>
      </c>
      <c r="AJ9" s="3" t="s">
        <v>74</v>
      </c>
      <c r="AK9" s="3">
        <f t="shared" ca="1" si="16"/>
        <v>0</v>
      </c>
      <c r="AL9" s="3">
        <f t="shared" ca="1" si="17"/>
        <v>6</v>
      </c>
      <c r="AM9" s="3" t="s">
        <v>70</v>
      </c>
      <c r="AN9" s="3">
        <f t="shared" ca="1" si="18"/>
        <v>5</v>
      </c>
      <c r="AO9" s="3" t="s">
        <v>71</v>
      </c>
      <c r="AP9" s="3">
        <f t="shared" ca="1" si="19"/>
        <v>0</v>
      </c>
      <c r="AQ9" s="3">
        <f t="shared" ca="1" si="20"/>
        <v>3</v>
      </c>
      <c r="AR9" s="3" t="s">
        <v>70</v>
      </c>
      <c r="AS9" s="3">
        <f t="shared" ca="1" si="21"/>
        <v>2</v>
      </c>
      <c r="AV9" s="3">
        <v>9</v>
      </c>
      <c r="AW9" s="58">
        <f t="shared" ca="1" si="0"/>
        <v>0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9</v>
      </c>
      <c r="BC9" s="58">
        <f t="shared" ca="1" si="23"/>
        <v>6</v>
      </c>
      <c r="BD9" s="42"/>
      <c r="BE9" s="42"/>
      <c r="BF9" s="3">
        <v>9</v>
      </c>
      <c r="BG9" s="58">
        <f t="shared" ca="1" si="25"/>
        <v>7</v>
      </c>
      <c r="BH9" s="58">
        <f t="shared" ca="1" si="24"/>
        <v>5</v>
      </c>
      <c r="BI9" s="42"/>
      <c r="BJ9" s="3"/>
      <c r="BK9" s="3">
        <v>9</v>
      </c>
      <c r="BL9" s="57">
        <f t="shared" ca="1" si="2"/>
        <v>7</v>
      </c>
      <c r="BM9" s="57">
        <f t="shared" ca="1" si="3"/>
        <v>5</v>
      </c>
      <c r="BN9" s="42"/>
      <c r="BO9" s="5">
        <f t="shared" ca="1" si="4"/>
        <v>0.10680831177957828</v>
      </c>
      <c r="BP9" s="4">
        <f t="shared" ca="1" si="5"/>
        <v>31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1.6624609703586479E-2</v>
      </c>
      <c r="BX9" s="4">
        <f t="shared" ca="1" si="7"/>
        <v>43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0.18130972482364716</v>
      </c>
      <c r="CF9" s="4">
        <f t="shared" ca="1" si="9"/>
        <v>68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85</v>
      </c>
      <c r="Z10" s="3">
        <f t="shared" ca="1" si="10"/>
        <v>540</v>
      </c>
      <c r="AA10" s="3" t="s">
        <v>74</v>
      </c>
      <c r="AB10" s="3">
        <f t="shared" ca="1" si="11"/>
        <v>24</v>
      </c>
      <c r="AC10" s="3" t="s">
        <v>71</v>
      </c>
      <c r="AD10" s="3">
        <f t="shared" ca="1" si="12"/>
        <v>516</v>
      </c>
      <c r="AF10" s="3">
        <f t="shared" ca="1" si="13"/>
        <v>5</v>
      </c>
      <c r="AG10" s="3">
        <f t="shared" ca="1" si="14"/>
        <v>4</v>
      </c>
      <c r="AH10" s="3" t="s">
        <v>70</v>
      </c>
      <c r="AI10" s="3">
        <f t="shared" ca="1" si="15"/>
        <v>0</v>
      </c>
      <c r="AJ10" s="3" t="s">
        <v>74</v>
      </c>
      <c r="AK10" s="3">
        <f t="shared" ca="1" si="16"/>
        <v>0</v>
      </c>
      <c r="AL10" s="3">
        <f t="shared" ca="1" si="17"/>
        <v>2</v>
      </c>
      <c r="AM10" s="3" t="s">
        <v>70</v>
      </c>
      <c r="AN10" s="3">
        <f t="shared" ca="1" si="18"/>
        <v>4</v>
      </c>
      <c r="AO10" s="3" t="s">
        <v>71</v>
      </c>
      <c r="AP10" s="3">
        <f t="shared" ca="1" si="19"/>
        <v>5</v>
      </c>
      <c r="AQ10" s="3">
        <f t="shared" ca="1" si="20"/>
        <v>1</v>
      </c>
      <c r="AR10" s="3" t="s">
        <v>70</v>
      </c>
      <c r="AS10" s="3">
        <f t="shared" ca="1" si="21"/>
        <v>6</v>
      </c>
      <c r="AV10" s="3">
        <v>10</v>
      </c>
      <c r="AW10" s="58">
        <f t="shared" ca="1" si="0"/>
        <v>5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4</v>
      </c>
      <c r="BC10" s="58">
        <f t="shared" ca="1" si="23"/>
        <v>2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4</v>
      </c>
      <c r="BI10" s="42"/>
      <c r="BJ10" s="3"/>
      <c r="BK10" s="3">
        <v>10</v>
      </c>
      <c r="BL10" s="57">
        <f t="shared" ca="1" si="2"/>
        <v>8</v>
      </c>
      <c r="BM10" s="57">
        <f t="shared" ca="1" si="3"/>
        <v>4</v>
      </c>
      <c r="BN10" s="42"/>
      <c r="BO10" s="5">
        <f t="shared" ca="1" si="4"/>
        <v>0.8232029833617075</v>
      </c>
      <c r="BP10" s="4">
        <f t="shared" ca="1" si="5"/>
        <v>5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0.79623145106639892</v>
      </c>
      <c r="BX10" s="4">
        <f t="shared" ca="1" si="7"/>
        <v>9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0.12394368489821495</v>
      </c>
      <c r="CF10" s="4">
        <f t="shared" ca="1" si="9"/>
        <v>76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79</v>
      </c>
      <c r="C11" s="38"/>
      <c r="D11" s="37"/>
      <c r="E11" s="34"/>
      <c r="F11" s="34"/>
      <c r="G11" s="33"/>
      <c r="H11" s="36"/>
      <c r="I11" s="35" t="s">
        <v>80</v>
      </c>
      <c r="J11" s="34"/>
      <c r="K11" s="34"/>
      <c r="L11" s="34"/>
      <c r="M11" s="34"/>
      <c r="N11" s="33"/>
      <c r="O11" s="36"/>
      <c r="P11" s="35" t="s">
        <v>81</v>
      </c>
      <c r="Q11" s="34"/>
      <c r="R11" s="34"/>
      <c r="S11" s="34"/>
      <c r="T11" s="34"/>
      <c r="U11" s="33"/>
      <c r="Y11" s="1" t="s">
        <v>86</v>
      </c>
      <c r="Z11" s="3">
        <f t="shared" ca="1" si="10"/>
        <v>950</v>
      </c>
      <c r="AA11" s="3" t="s">
        <v>74</v>
      </c>
      <c r="AB11" s="3">
        <f t="shared" ca="1" si="11"/>
        <v>18</v>
      </c>
      <c r="AC11" s="3" t="s">
        <v>71</v>
      </c>
      <c r="AD11" s="3">
        <f t="shared" ca="1" si="12"/>
        <v>932</v>
      </c>
      <c r="AF11" s="3">
        <f t="shared" ca="1" si="13"/>
        <v>9</v>
      </c>
      <c r="AG11" s="3">
        <f t="shared" ca="1" si="14"/>
        <v>5</v>
      </c>
      <c r="AH11" s="3" t="s">
        <v>70</v>
      </c>
      <c r="AI11" s="3">
        <f t="shared" ca="1" si="15"/>
        <v>0</v>
      </c>
      <c r="AJ11" s="3" t="s">
        <v>74</v>
      </c>
      <c r="AK11" s="3">
        <f t="shared" ca="1" si="16"/>
        <v>0</v>
      </c>
      <c r="AL11" s="3">
        <f t="shared" ca="1" si="17"/>
        <v>1</v>
      </c>
      <c r="AM11" s="3" t="s">
        <v>70</v>
      </c>
      <c r="AN11" s="3">
        <f t="shared" ca="1" si="18"/>
        <v>8</v>
      </c>
      <c r="AO11" s="3" t="s">
        <v>71</v>
      </c>
      <c r="AP11" s="3">
        <f t="shared" ca="1" si="19"/>
        <v>9</v>
      </c>
      <c r="AQ11" s="3">
        <f t="shared" ca="1" si="20"/>
        <v>3</v>
      </c>
      <c r="AR11" s="3" t="s">
        <v>70</v>
      </c>
      <c r="AS11" s="3">
        <f t="shared" ca="1" si="21"/>
        <v>2</v>
      </c>
      <c r="AV11" s="3">
        <v>11</v>
      </c>
      <c r="AW11" s="58">
        <f t="shared" ca="1" si="0"/>
        <v>9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5</v>
      </c>
      <c r="BC11" s="58">
        <f t="shared" ca="1" si="23"/>
        <v>1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8</v>
      </c>
      <c r="BI11" s="42"/>
      <c r="BJ11" s="3"/>
      <c r="BK11" s="3">
        <v>11</v>
      </c>
      <c r="BL11" s="57">
        <f t="shared" ca="1" si="2"/>
        <v>8</v>
      </c>
      <c r="BM11" s="57">
        <f t="shared" ca="1" si="3"/>
        <v>8</v>
      </c>
      <c r="BN11" s="42"/>
      <c r="BO11" s="5">
        <f t="shared" ca="1" si="4"/>
        <v>0.69499980461905886</v>
      </c>
      <c r="BP11" s="4">
        <f t="shared" ca="1" si="5"/>
        <v>9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0.73227139255941143</v>
      </c>
      <c r="BX11" s="4">
        <f t="shared" ca="1" si="7"/>
        <v>12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7.8852854314285126E-2</v>
      </c>
      <c r="CF11" s="4">
        <f t="shared" ca="1" si="9"/>
        <v>80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71" t="str">
        <f ca="1">$Z4/10&amp;$AA4&amp;$AB4/10&amp;$AC4</f>
        <v>37－0.3＝</v>
      </c>
      <c r="C12" s="72"/>
      <c r="D12" s="72"/>
      <c r="E12" s="72"/>
      <c r="F12" s="73"/>
      <c r="G12" s="10"/>
      <c r="H12" s="32"/>
      <c r="I12" s="71" t="str">
        <f ca="1">$Z5/10&amp;$AA5&amp;$AB5/10&amp;$AC5</f>
        <v>14－0.8＝</v>
      </c>
      <c r="J12" s="72"/>
      <c r="K12" s="72"/>
      <c r="L12" s="72"/>
      <c r="M12" s="73"/>
      <c r="N12" s="10"/>
      <c r="O12" s="32"/>
      <c r="P12" s="71" t="str">
        <f ca="1">$Z6/10&amp;$AA6&amp;$AB6/10&amp;$AC6</f>
        <v>75－1.2＝</v>
      </c>
      <c r="Q12" s="72"/>
      <c r="R12" s="72"/>
      <c r="S12" s="72"/>
      <c r="T12" s="73"/>
      <c r="U12" s="10"/>
      <c r="Y12" s="1" t="s">
        <v>87</v>
      </c>
      <c r="Z12" s="3">
        <f t="shared" ca="1" si="10"/>
        <v>480</v>
      </c>
      <c r="AA12" s="3" t="s">
        <v>74</v>
      </c>
      <c r="AB12" s="3">
        <f t="shared" ca="1" si="11"/>
        <v>1</v>
      </c>
      <c r="AC12" s="3" t="s">
        <v>71</v>
      </c>
      <c r="AD12" s="3">
        <f t="shared" ca="1" si="12"/>
        <v>479</v>
      </c>
      <c r="AF12" s="3">
        <f t="shared" ca="1" si="13"/>
        <v>4</v>
      </c>
      <c r="AG12" s="3">
        <f t="shared" ca="1" si="14"/>
        <v>8</v>
      </c>
      <c r="AH12" s="3" t="s">
        <v>70</v>
      </c>
      <c r="AI12" s="3">
        <f t="shared" ca="1" si="15"/>
        <v>0</v>
      </c>
      <c r="AJ12" s="3" t="s">
        <v>74</v>
      </c>
      <c r="AK12" s="3">
        <f t="shared" ca="1" si="16"/>
        <v>0</v>
      </c>
      <c r="AL12" s="3">
        <f t="shared" ca="1" si="17"/>
        <v>0</v>
      </c>
      <c r="AM12" s="3" t="s">
        <v>70</v>
      </c>
      <c r="AN12" s="3">
        <f t="shared" ca="1" si="18"/>
        <v>1</v>
      </c>
      <c r="AO12" s="3" t="s">
        <v>71</v>
      </c>
      <c r="AP12" s="3">
        <f t="shared" ca="1" si="19"/>
        <v>4</v>
      </c>
      <c r="AQ12" s="3">
        <f t="shared" ca="1" si="20"/>
        <v>7</v>
      </c>
      <c r="AR12" s="3" t="s">
        <v>70</v>
      </c>
      <c r="AS12" s="3">
        <f t="shared" ca="1" si="21"/>
        <v>9</v>
      </c>
      <c r="AV12" s="3">
        <v>12</v>
      </c>
      <c r="AW12" s="58">
        <f t="shared" ca="1" si="0"/>
        <v>4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8</v>
      </c>
      <c r="BC12" s="58">
        <f ca="1">VLOOKUP($BX12,$BZ$1:$CB$100,3,FALSE)</f>
        <v>0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1</v>
      </c>
      <c r="BI12" s="42"/>
      <c r="BJ12" s="3"/>
      <c r="BK12" s="3">
        <v>12</v>
      </c>
      <c r="BL12" s="57">
        <f t="shared" ca="1" si="2"/>
        <v>6</v>
      </c>
      <c r="BM12" s="57">
        <f t="shared" ca="1" si="3"/>
        <v>1</v>
      </c>
      <c r="BN12" s="42"/>
      <c r="BO12" s="5">
        <f t="shared" ca="1" si="4"/>
        <v>0.6524612046948759</v>
      </c>
      <c r="BP12" s="4">
        <f t="shared" ca="1" si="5"/>
        <v>13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0.30496998521624075</v>
      </c>
      <c r="BX12" s="4">
        <f t="shared" ca="1" si="7"/>
        <v>29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0.43116849435512949</v>
      </c>
      <c r="CF12" s="4">
        <f t="shared" ca="1" si="9"/>
        <v>55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0.57703720207374587</v>
      </c>
      <c r="BP13" s="4">
        <f t="shared" ca="1" si="5"/>
        <v>17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0.11934080638616373</v>
      </c>
      <c r="BX13" s="4">
        <f t="shared" ca="1" si="7"/>
        <v>38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0.31723076152261764</v>
      </c>
      <c r="CF13" s="4">
        <f t="shared" ca="1" si="9"/>
        <v>60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54"/>
      <c r="C14" s="14">
        <f ca="1">IF($AW4=0,"",$AW4)</f>
        <v>3</v>
      </c>
      <c r="D14" s="66">
        <f ca="1">$BB4</f>
        <v>7</v>
      </c>
      <c r="E14" s="66" t="s">
        <v>70</v>
      </c>
      <c r="F14" s="52">
        <f ca="1">$BG4</f>
        <v>0</v>
      </c>
      <c r="G14" s="56"/>
      <c r="H14" s="55"/>
      <c r="I14" s="54"/>
      <c r="J14" s="14">
        <f ca="1">IF($AW5=0,"",$AW5)</f>
        <v>1</v>
      </c>
      <c r="K14" s="66">
        <f ca="1">$BB5</f>
        <v>4</v>
      </c>
      <c r="L14" s="66" t="s">
        <v>70</v>
      </c>
      <c r="M14" s="52">
        <f ca="1">$BG5</f>
        <v>0</v>
      </c>
      <c r="N14" s="56"/>
      <c r="O14" s="55"/>
      <c r="P14" s="54"/>
      <c r="Q14" s="14">
        <f ca="1">IF($AW6=0,"",$AW6)</f>
        <v>7</v>
      </c>
      <c r="R14" s="66">
        <f ca="1">$BB6</f>
        <v>5</v>
      </c>
      <c r="S14" s="66" t="s">
        <v>70</v>
      </c>
      <c r="T14" s="52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0.51047555994237126</v>
      </c>
      <c r="BP14" s="4">
        <f t="shared" ca="1" si="5"/>
        <v>19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0.25246319678764884</v>
      </c>
      <c r="BX14" s="4">
        <f t="shared" ca="1" si="7"/>
        <v>32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0.3325407670575462</v>
      </c>
      <c r="CF14" s="4">
        <f t="shared" ca="1" si="9"/>
        <v>58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67" t="str">
        <f ca="1">IF(AND($AW4=0,$AX4=0),"","－")</f>
        <v>－</v>
      </c>
      <c r="C15" s="68" t="str">
        <f ca="1">IF(AND($AW4=0,$AX4=0),"－","")</f>
        <v/>
      </c>
      <c r="D15" s="69">
        <f ca="1">$BC4</f>
        <v>0</v>
      </c>
      <c r="E15" s="69" t="s">
        <v>70</v>
      </c>
      <c r="F15" s="70">
        <f ca="1">$BH4</f>
        <v>3</v>
      </c>
      <c r="G15" s="56"/>
      <c r="H15" s="55"/>
      <c r="I15" s="67" t="str">
        <f ca="1">IF(AND($AW5=0,$AX5=0),"","－")</f>
        <v>－</v>
      </c>
      <c r="J15" s="68" t="str">
        <f ca="1">IF(AND($AW5=0,$AX5=0),"－","")</f>
        <v/>
      </c>
      <c r="K15" s="69">
        <f ca="1">$BC5</f>
        <v>0</v>
      </c>
      <c r="L15" s="69" t="s">
        <v>70</v>
      </c>
      <c r="M15" s="70">
        <f ca="1">$BH5</f>
        <v>8</v>
      </c>
      <c r="N15" s="56"/>
      <c r="O15" s="55"/>
      <c r="P15" s="67" t="str">
        <f ca="1">IF(AND($AW6=0,$AX6=0),"","－")</f>
        <v>－</v>
      </c>
      <c r="Q15" s="68" t="str">
        <f ca="1">IF(AND($AW6=0,$AX6=0),"－","")</f>
        <v/>
      </c>
      <c r="R15" s="69">
        <f ca="1">$BC6</f>
        <v>1</v>
      </c>
      <c r="S15" s="69" t="s">
        <v>70</v>
      </c>
      <c r="T15" s="70">
        <f ca="1">$BH6</f>
        <v>2</v>
      </c>
      <c r="U15" s="10"/>
      <c r="AC15" s="2" t="s">
        <v>77</v>
      </c>
      <c r="AD15" s="3">
        <f ca="1">AD1/10</f>
        <v>6.5</v>
      </c>
      <c r="AE15" s="3">
        <f ca="1">AP15+AQ15+AS15</f>
        <v>6.5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0.5</v>
      </c>
      <c r="AZ15" s="3"/>
      <c r="BJ15" s="3"/>
      <c r="BO15" s="5">
        <f t="shared" ca="1" si="4"/>
        <v>0.69461575946448084</v>
      </c>
      <c r="BP15" s="4">
        <f t="shared" ca="1" si="5"/>
        <v>10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0.6117530005004238</v>
      </c>
      <c r="BX15" s="4">
        <f t="shared" ca="1" si="7"/>
        <v>20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0.35977848242316424</v>
      </c>
      <c r="CF15" s="4">
        <f t="shared" ca="1" si="9"/>
        <v>57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3</v>
      </c>
      <c r="D16" s="53">
        <f ca="1">$AQ4</f>
        <v>6</v>
      </c>
      <c r="E16" s="53" t="str">
        <f>$AR4</f>
        <v>.</v>
      </c>
      <c r="F16" s="52">
        <f ca="1">$AS4</f>
        <v>7</v>
      </c>
      <c r="G16" s="56"/>
      <c r="H16" s="55"/>
      <c r="I16" s="54"/>
      <c r="J16" s="14">
        <f ca="1">$AP5</f>
        <v>1</v>
      </c>
      <c r="K16" s="53">
        <f ca="1">$AQ5</f>
        <v>3</v>
      </c>
      <c r="L16" s="53" t="str">
        <f>$AR5</f>
        <v>.</v>
      </c>
      <c r="M16" s="52">
        <f ca="1">$AS5</f>
        <v>2</v>
      </c>
      <c r="N16" s="56"/>
      <c r="O16" s="55"/>
      <c r="P16" s="54"/>
      <c r="Q16" s="14">
        <f ca="1">$AP6</f>
        <v>7</v>
      </c>
      <c r="R16" s="53">
        <f ca="1">$AQ6</f>
        <v>3</v>
      </c>
      <c r="S16" s="53" t="str">
        <f>$AR6</f>
        <v>.</v>
      </c>
      <c r="T16" s="52">
        <f ca="1">$AS6</f>
        <v>8</v>
      </c>
      <c r="U16" s="10"/>
      <c r="AC16" s="2" t="s">
        <v>67</v>
      </c>
      <c r="AD16" s="3">
        <f t="shared" ref="AD16:AD26" ca="1" si="26">AD2/10</f>
        <v>1.2</v>
      </c>
      <c r="AE16" s="3">
        <f t="shared" ref="AE16:AE26" ca="1" si="27">AP16+AQ16+AS16</f>
        <v>1.2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1</v>
      </c>
      <c r="AR16" s="3"/>
      <c r="AS16" s="3">
        <f t="shared" ref="AS16:AS26" ca="1" si="32">AS2/10</f>
        <v>0.2</v>
      </c>
      <c r="AZ16" s="3"/>
      <c r="BJ16" s="3"/>
      <c r="BO16" s="5">
        <f t="shared" ca="1" si="4"/>
        <v>0.950196334766781</v>
      </c>
      <c r="BP16" s="4">
        <f t="shared" ca="1" si="5"/>
        <v>2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9.3773279696371392E-2</v>
      </c>
      <c r="BX16" s="4">
        <f t="shared" ca="1" si="7"/>
        <v>40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0.68382678994125456</v>
      </c>
      <c r="CF16" s="4">
        <f t="shared" ca="1" si="9"/>
        <v>24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78</v>
      </c>
      <c r="AD17" s="3">
        <f t="shared" ca="1" si="26"/>
        <v>3.1</v>
      </c>
      <c r="AE17" s="3">
        <f t="shared" ca="1" si="27"/>
        <v>3.1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3</v>
      </c>
      <c r="AR17" s="3"/>
      <c r="AS17" s="3">
        <f t="shared" ca="1" si="32"/>
        <v>0.1</v>
      </c>
      <c r="AZ17" s="3"/>
      <c r="BJ17" s="3"/>
      <c r="BO17" s="5">
        <f t="shared" ca="1" si="4"/>
        <v>0.17304396177206582</v>
      </c>
      <c r="BP17" s="4">
        <f t="shared" ca="1" si="5"/>
        <v>27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1.1128888865023057E-2</v>
      </c>
      <c r="BX17" s="4">
        <f t="shared" ca="1" si="7"/>
        <v>44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0.57899610893301923</v>
      </c>
      <c r="CF17" s="4">
        <f t="shared" ca="1" si="9"/>
        <v>36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88</v>
      </c>
      <c r="C18" s="38"/>
      <c r="D18" s="37"/>
      <c r="E18" s="34"/>
      <c r="F18" s="34"/>
      <c r="G18" s="33"/>
      <c r="H18" s="36"/>
      <c r="I18" s="35" t="s">
        <v>83</v>
      </c>
      <c r="J18" s="34"/>
      <c r="K18" s="34"/>
      <c r="L18" s="34"/>
      <c r="M18" s="34"/>
      <c r="N18" s="33"/>
      <c r="O18" s="36"/>
      <c r="P18" s="35" t="s">
        <v>84</v>
      </c>
      <c r="Q18" s="34"/>
      <c r="R18" s="34"/>
      <c r="S18" s="34"/>
      <c r="T18" s="34"/>
      <c r="U18" s="33"/>
      <c r="AC18" s="2" t="s">
        <v>79</v>
      </c>
      <c r="AD18" s="3">
        <f t="shared" ca="1" si="26"/>
        <v>36.700000000000003</v>
      </c>
      <c r="AE18" s="3">
        <f t="shared" ca="1" si="27"/>
        <v>36.700000000000003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30</v>
      </c>
      <c r="AQ18" s="3">
        <f t="shared" ca="1" si="31"/>
        <v>6</v>
      </c>
      <c r="AR18" s="3"/>
      <c r="AS18" s="3">
        <f t="shared" ca="1" si="32"/>
        <v>0.7</v>
      </c>
      <c r="AZ18" s="3"/>
      <c r="BJ18" s="3"/>
      <c r="BO18" s="5">
        <f t="shared" ca="1" si="4"/>
        <v>0.65085565777039789</v>
      </c>
      <c r="BP18" s="4">
        <f t="shared" ca="1" si="5"/>
        <v>14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0.6668296737192706</v>
      </c>
      <c r="BX18" s="4">
        <f t="shared" ca="1" si="7"/>
        <v>17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0.57903470946167879</v>
      </c>
      <c r="CF18" s="4">
        <f t="shared" ca="1" si="9"/>
        <v>35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71" t="str">
        <f ca="1">$Z7/10&amp;$AA7&amp;$AB7/10&amp;$AC7</f>
        <v>8.7－4.7＝</v>
      </c>
      <c r="C19" s="72"/>
      <c r="D19" s="72"/>
      <c r="E19" s="72"/>
      <c r="F19" s="73"/>
      <c r="G19" s="10"/>
      <c r="H19" s="32"/>
      <c r="I19" s="71" t="str">
        <f ca="1">$Z8/10&amp;$AA8&amp;$AB8/10&amp;$AC8</f>
        <v>26－0.9＝</v>
      </c>
      <c r="J19" s="72"/>
      <c r="K19" s="72"/>
      <c r="L19" s="72"/>
      <c r="M19" s="73"/>
      <c r="N19" s="10"/>
      <c r="O19" s="32"/>
      <c r="P19" s="71" t="str">
        <f ca="1">$Z9/10&amp;$AA9&amp;$AB9/10&amp;$AC9</f>
        <v>9.7－6.5＝</v>
      </c>
      <c r="Q19" s="72"/>
      <c r="R19" s="72"/>
      <c r="S19" s="72"/>
      <c r="T19" s="73"/>
      <c r="U19" s="10"/>
      <c r="AC19" s="2" t="s">
        <v>80</v>
      </c>
      <c r="AD19" s="3">
        <f t="shared" ca="1" si="26"/>
        <v>13.2</v>
      </c>
      <c r="AE19" s="3">
        <f t="shared" ca="1" si="27"/>
        <v>13.2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10</v>
      </c>
      <c r="AQ19" s="3">
        <f t="shared" ca="1" si="31"/>
        <v>3</v>
      </c>
      <c r="AR19" s="3"/>
      <c r="AS19" s="3">
        <f t="shared" ca="1" si="32"/>
        <v>0.2</v>
      </c>
      <c r="AZ19" s="3"/>
      <c r="BJ19" s="3"/>
      <c r="BO19" s="5">
        <f t="shared" ca="1" si="4"/>
        <v>0.66063088913169299</v>
      </c>
      <c r="BP19" s="4">
        <f t="shared" ca="1" si="5"/>
        <v>12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0.85307877825420675</v>
      </c>
      <c r="BX19" s="4">
        <f t="shared" ca="1" si="7"/>
        <v>8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0.59381909921523468</v>
      </c>
      <c r="CF19" s="4">
        <f t="shared" ca="1" si="9"/>
        <v>31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81</v>
      </c>
      <c r="AD20" s="3">
        <f t="shared" ca="1" si="26"/>
        <v>73.8</v>
      </c>
      <c r="AE20" s="3">
        <f t="shared" ca="1" si="27"/>
        <v>73.8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70</v>
      </c>
      <c r="AQ20" s="3">
        <f t="shared" ca="1" si="31"/>
        <v>3</v>
      </c>
      <c r="AR20" s="3"/>
      <c r="AS20" s="3">
        <f t="shared" ca="1" si="32"/>
        <v>0.8</v>
      </c>
      <c r="AZ20" s="3"/>
      <c r="BJ20" s="3"/>
      <c r="BO20" s="5">
        <f t="shared" ca="1" si="4"/>
        <v>6.6213078310167761E-3</v>
      </c>
      <c r="BP20" s="4">
        <f t="shared" ca="1" si="5"/>
        <v>35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0.41670033236426784</v>
      </c>
      <c r="BX20" s="4">
        <f t="shared" ca="1" si="7"/>
        <v>25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0.976901740655991</v>
      </c>
      <c r="CF20" s="4">
        <f t="shared" ca="1" si="9"/>
        <v>1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54"/>
      <c r="C21" s="14" t="str">
        <f ca="1">IF($AW7=0,"",$AW7)</f>
        <v/>
      </c>
      <c r="D21" s="66">
        <f ca="1">$BB7</f>
        <v>8</v>
      </c>
      <c r="E21" s="66" t="s">
        <v>70</v>
      </c>
      <c r="F21" s="52">
        <f ca="1">$BG7</f>
        <v>7</v>
      </c>
      <c r="G21" s="56"/>
      <c r="H21" s="55"/>
      <c r="I21" s="54"/>
      <c r="J21" s="14">
        <f ca="1">IF($AW8=0,"",$AW8)</f>
        <v>2</v>
      </c>
      <c r="K21" s="66">
        <f ca="1">$BB8</f>
        <v>6</v>
      </c>
      <c r="L21" s="66" t="s">
        <v>70</v>
      </c>
      <c r="M21" s="52">
        <f ca="1">$BG8</f>
        <v>0</v>
      </c>
      <c r="N21" s="56"/>
      <c r="O21" s="55"/>
      <c r="P21" s="54"/>
      <c r="Q21" s="14" t="str">
        <f ca="1">IF($AW9=0,"",$AW9)</f>
        <v/>
      </c>
      <c r="R21" s="66">
        <f ca="1">$BB9</f>
        <v>9</v>
      </c>
      <c r="S21" s="66" t="s">
        <v>70</v>
      </c>
      <c r="T21" s="52">
        <f ca="1">$BG9</f>
        <v>7</v>
      </c>
      <c r="U21" s="10"/>
      <c r="AC21" s="2" t="s">
        <v>88</v>
      </c>
      <c r="AD21" s="3">
        <f t="shared" ca="1" si="26"/>
        <v>4</v>
      </c>
      <c r="AE21" s="3">
        <f t="shared" ca="1" si="27"/>
        <v>4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4</v>
      </c>
      <c r="AR21" s="3"/>
      <c r="AS21" s="3">
        <f t="shared" ca="1" si="32"/>
        <v>0</v>
      </c>
      <c r="AZ21" s="3"/>
      <c r="BJ21" s="3"/>
      <c r="BO21" s="5">
        <f t="shared" ca="1" si="4"/>
        <v>0.15191878399824166</v>
      </c>
      <c r="BP21" s="4">
        <f t="shared" ca="1" si="5"/>
        <v>28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0.78636347358121206</v>
      </c>
      <c r="BX21" s="4">
        <f t="shared" ca="1" si="7"/>
        <v>10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0.29338033901667282</v>
      </c>
      <c r="CF21" s="4">
        <f t="shared" ca="1" si="9"/>
        <v>61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67" t="str">
        <f ca="1">IF(AND($AW7=0,$AX7=0),"","－")</f>
        <v/>
      </c>
      <c r="C22" s="68" t="str">
        <f ca="1">IF(AND($AW7=0,$AX7=0),"－","")</f>
        <v>－</v>
      </c>
      <c r="D22" s="69">
        <f ca="1">$BC7</f>
        <v>4</v>
      </c>
      <c r="E22" s="69" t="s">
        <v>70</v>
      </c>
      <c r="F22" s="70">
        <f ca="1">$BH7</f>
        <v>7</v>
      </c>
      <c r="G22" s="56"/>
      <c r="H22" s="55"/>
      <c r="I22" s="67" t="str">
        <f ca="1">IF(AND($AW8=0,$AX8=0),"","－")</f>
        <v>－</v>
      </c>
      <c r="J22" s="68" t="str">
        <f ca="1">IF(AND($AW8=0,$AX8=0),"－","")</f>
        <v/>
      </c>
      <c r="K22" s="69">
        <f ca="1">$BC8</f>
        <v>0</v>
      </c>
      <c r="L22" s="69" t="s">
        <v>70</v>
      </c>
      <c r="M22" s="70">
        <f ca="1">$BH8</f>
        <v>9</v>
      </c>
      <c r="N22" s="56"/>
      <c r="O22" s="55"/>
      <c r="P22" s="67" t="str">
        <f ca="1">IF(AND($AW9=0,$AX9=0),"","－")</f>
        <v/>
      </c>
      <c r="Q22" s="68" t="str">
        <f ca="1">IF(AND($AW9=0,$AX9=0),"－","")</f>
        <v>－</v>
      </c>
      <c r="R22" s="69">
        <f ca="1">$BC9</f>
        <v>6</v>
      </c>
      <c r="S22" s="69" t="s">
        <v>70</v>
      </c>
      <c r="T22" s="70">
        <f ca="1">$BH9</f>
        <v>5</v>
      </c>
      <c r="U22" s="10"/>
      <c r="AC22" s="2" t="s">
        <v>83</v>
      </c>
      <c r="AD22" s="3">
        <f t="shared" ca="1" si="26"/>
        <v>25.1</v>
      </c>
      <c r="AE22" s="3">
        <f t="shared" ca="1" si="27"/>
        <v>25.1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20</v>
      </c>
      <c r="AQ22" s="3">
        <f t="shared" ca="1" si="31"/>
        <v>5</v>
      </c>
      <c r="AR22" s="3"/>
      <c r="AS22" s="3">
        <f t="shared" ca="1" si="32"/>
        <v>0.1</v>
      </c>
      <c r="AZ22" s="3"/>
      <c r="BJ22" s="3"/>
      <c r="BO22" s="5">
        <f t="shared" ca="1" si="4"/>
        <v>0.32342631445604486</v>
      </c>
      <c r="BP22" s="4">
        <f t="shared" ca="1" si="5"/>
        <v>24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0.6155279537581847</v>
      </c>
      <c r="BX22" s="4">
        <f t="shared" ca="1" si="7"/>
        <v>19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0.22969730948551814</v>
      </c>
      <c r="CF22" s="4">
        <f t="shared" ca="1" si="9"/>
        <v>66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0</v>
      </c>
      <c r="D23" s="53">
        <f ca="1">$AQ7</f>
        <v>4</v>
      </c>
      <c r="E23" s="53" t="str">
        <f>$AR7</f>
        <v>.</v>
      </c>
      <c r="F23" s="52">
        <f ca="1">$AS7</f>
        <v>0</v>
      </c>
      <c r="G23" s="56"/>
      <c r="H23" s="55"/>
      <c r="I23" s="54"/>
      <c r="J23" s="14">
        <f ca="1">$AP8</f>
        <v>2</v>
      </c>
      <c r="K23" s="53">
        <f ca="1">$AQ8</f>
        <v>5</v>
      </c>
      <c r="L23" s="53" t="str">
        <f>$AR8</f>
        <v>.</v>
      </c>
      <c r="M23" s="52">
        <f ca="1">$AS8</f>
        <v>1</v>
      </c>
      <c r="N23" s="56"/>
      <c r="O23" s="55"/>
      <c r="P23" s="54"/>
      <c r="Q23" s="14">
        <f ca="1">$AP9</f>
        <v>0</v>
      </c>
      <c r="R23" s="53">
        <f ca="1">$AQ9</f>
        <v>3</v>
      </c>
      <c r="S23" s="53" t="str">
        <f>$AR9</f>
        <v>.</v>
      </c>
      <c r="T23" s="52">
        <f ca="1">$AS9</f>
        <v>2</v>
      </c>
      <c r="U23" s="10"/>
      <c r="AC23" s="2" t="s">
        <v>84</v>
      </c>
      <c r="AD23" s="3">
        <f t="shared" ca="1" si="26"/>
        <v>3.2</v>
      </c>
      <c r="AE23" s="3">
        <f t="shared" ca="1" si="27"/>
        <v>3.2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3</v>
      </c>
      <c r="AR23" s="3"/>
      <c r="AS23" s="3">
        <f t="shared" ca="1" si="32"/>
        <v>0.2</v>
      </c>
      <c r="AZ23" s="3"/>
      <c r="BJ23" s="3"/>
      <c r="BO23" s="5">
        <f t="shared" ca="1" si="4"/>
        <v>0.6082501247597204</v>
      </c>
      <c r="BP23" s="4">
        <f t="shared" ca="1" si="5"/>
        <v>15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0.92598980329448899</v>
      </c>
      <c r="BX23" s="4">
        <f t="shared" ca="1" si="7"/>
        <v>3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0.76155062858011779</v>
      </c>
      <c r="CF23" s="4">
        <f t="shared" ca="1" si="9"/>
        <v>20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85</v>
      </c>
      <c r="AD24" s="3">
        <f t="shared" ca="1" si="26"/>
        <v>51.6</v>
      </c>
      <c r="AE24" s="3">
        <f t="shared" ca="1" si="27"/>
        <v>51.6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50</v>
      </c>
      <c r="AQ24" s="3">
        <f t="shared" ca="1" si="31"/>
        <v>1</v>
      </c>
      <c r="AR24" s="3"/>
      <c r="AS24" s="3">
        <f t="shared" ca="1" si="32"/>
        <v>0.6</v>
      </c>
      <c r="AZ24" s="3"/>
      <c r="BJ24" s="3"/>
      <c r="BO24" s="5">
        <f t="shared" ca="1" si="4"/>
        <v>0.77523594230694148</v>
      </c>
      <c r="BP24" s="4">
        <f t="shared" ca="1" si="5"/>
        <v>6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0.71203206731047597</v>
      </c>
      <c r="BX24" s="4">
        <f t="shared" ca="1" si="7"/>
        <v>13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0.85613393287090089</v>
      </c>
      <c r="CF24" s="4">
        <f t="shared" ca="1" si="9"/>
        <v>7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85</v>
      </c>
      <c r="C25" s="38"/>
      <c r="D25" s="37"/>
      <c r="E25" s="34"/>
      <c r="F25" s="34"/>
      <c r="G25" s="33"/>
      <c r="H25" s="36"/>
      <c r="I25" s="35" t="s">
        <v>86</v>
      </c>
      <c r="J25" s="34"/>
      <c r="K25" s="34"/>
      <c r="L25" s="34"/>
      <c r="M25" s="34"/>
      <c r="N25" s="33"/>
      <c r="O25" s="36"/>
      <c r="P25" s="35" t="s">
        <v>87</v>
      </c>
      <c r="Q25" s="34"/>
      <c r="R25" s="34"/>
      <c r="S25" s="34"/>
      <c r="T25" s="34"/>
      <c r="U25" s="33"/>
      <c r="AC25" s="2" t="s">
        <v>86</v>
      </c>
      <c r="AD25" s="3">
        <f t="shared" ca="1" si="26"/>
        <v>93.2</v>
      </c>
      <c r="AE25" s="3">
        <f t="shared" ca="1" si="27"/>
        <v>93.2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90</v>
      </c>
      <c r="AQ25" s="3">
        <f t="shared" ca="1" si="31"/>
        <v>3</v>
      </c>
      <c r="AR25" s="3"/>
      <c r="AS25" s="3">
        <f t="shared" ca="1" si="32"/>
        <v>0.2</v>
      </c>
      <c r="AZ25" s="3"/>
      <c r="BJ25" s="3"/>
      <c r="BO25" s="5">
        <f t="shared" ca="1" si="4"/>
        <v>0.83311825343316448</v>
      </c>
      <c r="BP25" s="4">
        <f t="shared" ca="1" si="5"/>
        <v>4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0.60472351268790769</v>
      </c>
      <c r="BX25" s="4">
        <f t="shared" ca="1" si="7"/>
        <v>21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0.40394778265763298</v>
      </c>
      <c r="CF25" s="4">
        <f t="shared" ca="1" si="9"/>
        <v>56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71" t="str">
        <f ca="1">$Z10/10&amp;$AA10&amp;$AB10/10&amp;$AC10</f>
        <v>54－2.4＝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95－1.8＝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48－0.1＝</v>
      </c>
      <c r="Q26" s="72"/>
      <c r="R26" s="72"/>
      <c r="S26" s="72"/>
      <c r="T26" s="73"/>
      <c r="U26" s="10"/>
      <c r="AC26" s="2" t="s">
        <v>87</v>
      </c>
      <c r="AD26" s="3">
        <f t="shared" ca="1" si="26"/>
        <v>47.9</v>
      </c>
      <c r="AE26" s="3">
        <f t="shared" ca="1" si="27"/>
        <v>47.9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40</v>
      </c>
      <c r="AQ26" s="3">
        <f t="shared" ca="1" si="31"/>
        <v>7</v>
      </c>
      <c r="AR26" s="3"/>
      <c r="AS26" s="3">
        <f t="shared" ca="1" si="32"/>
        <v>0.9</v>
      </c>
      <c r="AZ26" s="3"/>
      <c r="BJ26" s="3"/>
      <c r="BO26" s="5">
        <f t="shared" ca="1" si="4"/>
        <v>0.55581424648333222</v>
      </c>
      <c r="BP26" s="4">
        <f t="shared" ca="1" si="5"/>
        <v>18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0.10466757653259362</v>
      </c>
      <c r="BX26" s="4">
        <f t="shared" ca="1" si="7"/>
        <v>39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0.57946627562334696</v>
      </c>
      <c r="CF26" s="4">
        <f t="shared" ca="1" si="9"/>
        <v>34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>
        <f t="shared" ca="1" si="4"/>
        <v>0.12159641287980671</v>
      </c>
      <c r="BP27" s="4">
        <f t="shared" ca="1" si="5"/>
        <v>30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6.5069786677710018E-2</v>
      </c>
      <c r="BX27" s="4">
        <f t="shared" ca="1" si="7"/>
        <v>41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0.60925005442174274</v>
      </c>
      <c r="CF27" s="4">
        <f t="shared" ca="1" si="9"/>
        <v>28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54"/>
      <c r="C28" s="14">
        <f ca="1">IF($AW10=0,"",$AW10)</f>
        <v>5</v>
      </c>
      <c r="D28" s="66">
        <f ca="1">$BB10</f>
        <v>4</v>
      </c>
      <c r="E28" s="66" t="s">
        <v>70</v>
      </c>
      <c r="F28" s="52">
        <f ca="1">$BG10</f>
        <v>0</v>
      </c>
      <c r="G28" s="56"/>
      <c r="H28" s="55"/>
      <c r="I28" s="54"/>
      <c r="J28" s="14">
        <f ca="1">IF($AW11=0,"",$AW11)</f>
        <v>9</v>
      </c>
      <c r="K28" s="66">
        <f ca="1">$BB11</f>
        <v>5</v>
      </c>
      <c r="L28" s="66" t="s">
        <v>70</v>
      </c>
      <c r="M28" s="52">
        <f ca="1">$BG11</f>
        <v>0</v>
      </c>
      <c r="N28" s="56"/>
      <c r="O28" s="55"/>
      <c r="P28" s="54"/>
      <c r="Q28" s="14">
        <f ca="1">IF($AW12=0,"",$AW12)</f>
        <v>4</v>
      </c>
      <c r="R28" s="66">
        <f ca="1">$BB12</f>
        <v>8</v>
      </c>
      <c r="S28" s="66" t="s">
        <v>70</v>
      </c>
      <c r="T28" s="52">
        <f ca="1">$BG12</f>
        <v>0</v>
      </c>
      <c r="U28" s="10"/>
      <c r="AZ28" s="3"/>
      <c r="BJ28" s="3"/>
      <c r="BO28" s="5">
        <f t="shared" ca="1" si="4"/>
        <v>0.7681088781063431</v>
      </c>
      <c r="BP28" s="4">
        <f t="shared" ca="1" si="5"/>
        <v>7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0.66175114394310242</v>
      </c>
      <c r="BX28" s="4">
        <f t="shared" ca="1" si="7"/>
        <v>18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0.84643774032736585</v>
      </c>
      <c r="CF28" s="4">
        <f t="shared" ca="1" si="9"/>
        <v>11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67" t="str">
        <f ca="1">IF(AND($AW10=0,$AX10=0),"","－")</f>
        <v>－</v>
      </c>
      <c r="C29" s="68" t="str">
        <f ca="1">IF(AND($AW10=0,$AX10=0),"－","")</f>
        <v/>
      </c>
      <c r="D29" s="69">
        <f ca="1">$BC10</f>
        <v>2</v>
      </c>
      <c r="E29" s="69" t="s">
        <v>70</v>
      </c>
      <c r="F29" s="70">
        <f ca="1">$BH10</f>
        <v>4</v>
      </c>
      <c r="G29" s="56"/>
      <c r="H29" s="55"/>
      <c r="I29" s="67" t="str">
        <f ca="1">IF(AND($AW11=0,$AX11=0),"","－")</f>
        <v>－</v>
      </c>
      <c r="J29" s="68" t="str">
        <f ca="1">IF(AND($AW11=0,$AX11=0),"－","")</f>
        <v/>
      </c>
      <c r="K29" s="69">
        <f ca="1">$BC11</f>
        <v>1</v>
      </c>
      <c r="L29" s="69" t="s">
        <v>70</v>
      </c>
      <c r="M29" s="70">
        <f ca="1">$BH11</f>
        <v>8</v>
      </c>
      <c r="N29" s="56"/>
      <c r="O29" s="55"/>
      <c r="P29" s="67" t="str">
        <f ca="1">IF(AND($AW12=0,$AX12=0),"","－")</f>
        <v>－</v>
      </c>
      <c r="Q29" s="68" t="str">
        <f ca="1">IF(AND($AW12=0,$AX12=0),"－","")</f>
        <v/>
      </c>
      <c r="R29" s="69">
        <f ca="1">$BC12</f>
        <v>0</v>
      </c>
      <c r="S29" s="69" t="s">
        <v>70</v>
      </c>
      <c r="T29" s="70">
        <f ca="1">$BH12</f>
        <v>1</v>
      </c>
      <c r="U29" s="10"/>
      <c r="AZ29" s="3"/>
      <c r="BJ29" s="3"/>
      <c r="BO29" s="5">
        <f t="shared" ca="1" si="4"/>
        <v>2.9198973849842935E-2</v>
      </c>
      <c r="BP29" s="4">
        <f t="shared" ca="1" si="5"/>
        <v>33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0.9526519665340184</v>
      </c>
      <c r="BX29" s="4">
        <f t="shared" ca="1" si="7"/>
        <v>1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0.53626062664728535</v>
      </c>
      <c r="CF29" s="4">
        <f t="shared" ca="1" si="9"/>
        <v>43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5</v>
      </c>
      <c r="D30" s="53">
        <f ca="1">$AQ10</f>
        <v>1</v>
      </c>
      <c r="E30" s="53" t="str">
        <f>$AR10</f>
        <v>.</v>
      </c>
      <c r="F30" s="52">
        <f ca="1">$AS10</f>
        <v>6</v>
      </c>
      <c r="G30" s="56"/>
      <c r="H30" s="55"/>
      <c r="I30" s="54"/>
      <c r="J30" s="14">
        <f ca="1">$AP11</f>
        <v>9</v>
      </c>
      <c r="K30" s="53">
        <f ca="1">$AQ11</f>
        <v>3</v>
      </c>
      <c r="L30" s="53" t="str">
        <f>$AR11</f>
        <v>.</v>
      </c>
      <c r="M30" s="52">
        <f ca="1">$AS11</f>
        <v>2</v>
      </c>
      <c r="N30" s="56"/>
      <c r="O30" s="55"/>
      <c r="P30" s="54"/>
      <c r="Q30" s="14">
        <f ca="1">$AP12</f>
        <v>4</v>
      </c>
      <c r="R30" s="53">
        <f ca="1">$AQ12</f>
        <v>7</v>
      </c>
      <c r="S30" s="53" t="str">
        <f>$AR12</f>
        <v>.</v>
      </c>
      <c r="T30" s="52">
        <f ca="1">$AS12</f>
        <v>9</v>
      </c>
      <c r="U30" s="10"/>
      <c r="AZ30" s="3"/>
      <c r="BJ30" s="3"/>
      <c r="BO30" s="5">
        <f t="shared" ca="1" si="4"/>
        <v>0.7521995368063924</v>
      </c>
      <c r="BP30" s="4">
        <f t="shared" ca="1" si="5"/>
        <v>8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0.93330812108635297</v>
      </c>
      <c r="BX30" s="4">
        <f t="shared" ca="1" si="7"/>
        <v>2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0.84852334081219072</v>
      </c>
      <c r="CF30" s="4">
        <f t="shared" ca="1" si="9"/>
        <v>9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0.12611700906915013</v>
      </c>
      <c r="BP31" s="4">
        <f t="shared" ca="1" si="5"/>
        <v>29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0.13942679812535153</v>
      </c>
      <c r="BX31" s="4">
        <f t="shared" ca="1" si="7"/>
        <v>37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0.55078768472493023</v>
      </c>
      <c r="CF31" s="4">
        <f t="shared" ca="1" si="9"/>
        <v>40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90" t="str">
        <f>A1</f>
        <v>小数 ひき算 小数第一位 (11)(1.1)(0.1) オールミックス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J32" s="3"/>
      <c r="BO32" s="5">
        <f t="shared" ca="1" si="4"/>
        <v>0.17777989125112181</v>
      </c>
      <c r="BP32" s="4">
        <f t="shared" ca="1" si="5"/>
        <v>26</v>
      </c>
      <c r="BQ32" s="4"/>
      <c r="BR32" s="3">
        <v>32</v>
      </c>
      <c r="BS32" s="3">
        <v>0</v>
      </c>
      <c r="BT32" s="3">
        <v>0</v>
      </c>
      <c r="BU32" s="3"/>
      <c r="BV32" s="42"/>
      <c r="BW32" s="5">
        <f t="shared" ca="1" si="6"/>
        <v>0.8877869793249682</v>
      </c>
      <c r="BX32" s="4">
        <f t="shared" ca="1" si="7"/>
        <v>6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0.76991948645522557</v>
      </c>
      <c r="CF32" s="4">
        <f t="shared" ca="1" si="9"/>
        <v>19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J33" s="3"/>
      <c r="BO33" s="5">
        <f t="shared" ca="1" si="4"/>
        <v>0.25786316717879498</v>
      </c>
      <c r="BP33" s="4">
        <f t="shared" ca="1" si="5"/>
        <v>25</v>
      </c>
      <c r="BQ33" s="4"/>
      <c r="BR33" s="3">
        <v>33</v>
      </c>
      <c r="BS33" s="3">
        <v>0</v>
      </c>
      <c r="BT33" s="3">
        <v>0</v>
      </c>
      <c r="BU33" s="3"/>
      <c r="BV33" s="42"/>
      <c r="BW33" s="5">
        <f t="shared" ca="1" si="6"/>
        <v>0.92527914670610756</v>
      </c>
      <c r="BX33" s="4">
        <f t="shared" ca="1" si="7"/>
        <v>4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0.83608791183769204</v>
      </c>
      <c r="CF33" s="4">
        <f t="shared" ca="1" si="9"/>
        <v>14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3.7244993072572674E-3</v>
      </c>
      <c r="BP34" s="4">
        <f t="shared" ca="1" si="5"/>
        <v>36</v>
      </c>
      <c r="BQ34" s="4"/>
      <c r="BR34" s="3">
        <v>34</v>
      </c>
      <c r="BS34" s="3">
        <v>0</v>
      </c>
      <c r="BT34" s="3">
        <v>0</v>
      </c>
      <c r="BU34" s="3"/>
      <c r="BV34" s="42"/>
      <c r="BW34" s="5">
        <f t="shared" ca="1" si="6"/>
        <v>0.6964444859676836</v>
      </c>
      <c r="BX34" s="4">
        <f t="shared" ca="1" si="7"/>
        <v>14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0.15179099579692867</v>
      </c>
      <c r="CF34" s="4">
        <f t="shared" ca="1" si="9"/>
        <v>74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2.5630159427667221E-2</v>
      </c>
      <c r="BP35" s="4">
        <f t="shared" ca="1" si="5"/>
        <v>34</v>
      </c>
      <c r="BQ35" s="4"/>
      <c r="BR35" s="3">
        <v>35</v>
      </c>
      <c r="BS35" s="3">
        <v>0</v>
      </c>
      <c r="BT35" s="3">
        <v>0</v>
      </c>
      <c r="BU35" s="3"/>
      <c r="BV35" s="42"/>
      <c r="BW35" s="5">
        <f t="shared" ca="1" si="6"/>
        <v>0.3978389142436467</v>
      </c>
      <c r="BX35" s="4">
        <f t="shared" ca="1" si="7"/>
        <v>27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0.4557551796366266</v>
      </c>
      <c r="CF35" s="4">
        <f t="shared" ca="1" si="9"/>
        <v>52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94" t="str">
        <f ca="1">$Z1/10&amp;$AA1&amp;$AB1/10&amp;$AC1</f>
        <v>7.9－1.4＝</v>
      </c>
      <c r="C36" s="95"/>
      <c r="D36" s="95"/>
      <c r="E36" s="92">
        <f ca="1">$AD1/10</f>
        <v>6.5</v>
      </c>
      <c r="F36" s="93"/>
      <c r="G36" s="48"/>
      <c r="H36" s="47">
        <f>H4</f>
        <v>0</v>
      </c>
      <c r="I36" s="94" t="str">
        <f ca="1">$Z2/10&amp;$AA2&amp;$AB2/10&amp;$AC2</f>
        <v>8.9－7.7＝</v>
      </c>
      <c r="J36" s="95"/>
      <c r="K36" s="95"/>
      <c r="L36" s="92">
        <f ca="1">$AD2/10</f>
        <v>1.2</v>
      </c>
      <c r="M36" s="93"/>
      <c r="N36" s="10"/>
      <c r="O36" s="32">
        <f>O4</f>
        <v>0</v>
      </c>
      <c r="P36" s="94" t="str">
        <f ca="1">$Z3/10&amp;$AA3&amp;$AB3/10&amp;$AC3</f>
        <v>7.5－4.4＝</v>
      </c>
      <c r="Q36" s="95"/>
      <c r="R36" s="95"/>
      <c r="S36" s="92">
        <f ca="1">$AD3/10</f>
        <v>3.1</v>
      </c>
      <c r="T36" s="93"/>
      <c r="U36" s="10"/>
      <c r="Z36" s="3" t="s">
        <v>89</v>
      </c>
      <c r="AA36" s="3" t="str">
        <f t="shared" ref="AA36:AA47" ca="1" si="33">IF($AB36=0,"OK","NO")</f>
        <v>NO</v>
      </c>
      <c r="AB36" s="41">
        <f t="shared" ref="AB36:AB47" ca="1" si="34">AS1</f>
        <v>5</v>
      </c>
      <c r="AC36" s="3"/>
      <c r="AD36" s="3"/>
      <c r="AZ36" s="3"/>
      <c r="BJ36" s="3"/>
      <c r="BO36" s="5">
        <f t="shared" ca="1" si="4"/>
        <v>5.5045520724043229E-2</v>
      </c>
      <c r="BP36" s="4">
        <f t="shared" ca="1" si="5"/>
        <v>32</v>
      </c>
      <c r="BQ36" s="4"/>
      <c r="BR36" s="3">
        <v>36</v>
      </c>
      <c r="BS36" s="3">
        <v>0</v>
      </c>
      <c r="BT36" s="3">
        <v>0</v>
      </c>
      <c r="BU36" s="3"/>
      <c r="BV36" s="42"/>
      <c r="BW36" s="5">
        <f t="shared" ca="1" si="6"/>
        <v>0.25893625948975418</v>
      </c>
      <c r="BX36" s="4">
        <f t="shared" ca="1" si="7"/>
        <v>31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8.917750321319029E-2</v>
      </c>
      <c r="CF36" s="4">
        <f t="shared" ca="1" si="9"/>
        <v>79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2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0.69169305996941977</v>
      </c>
      <c r="BX37" s="4">
        <f t="shared" ca="1" si="7"/>
        <v>15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0.17316233403420211</v>
      </c>
      <c r="CF37" s="4">
        <f t="shared" ca="1" si="9"/>
        <v>71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 t="str">
        <f t="shared" ref="C38:T38" ca="1" si="35">C7</f>
        <v/>
      </c>
      <c r="D38" s="26">
        <f t="shared" ca="1" si="35"/>
        <v>7</v>
      </c>
      <c r="E38" s="26" t="str">
        <f t="shared" si="35"/>
        <v>.</v>
      </c>
      <c r="F38" s="25">
        <f t="shared" ca="1" si="35"/>
        <v>9</v>
      </c>
      <c r="G38" s="10"/>
      <c r="H38" s="19"/>
      <c r="I38" s="28"/>
      <c r="J38" s="27" t="str">
        <f t="shared" ca="1" si="35"/>
        <v/>
      </c>
      <c r="K38" s="26">
        <f t="shared" ca="1" si="35"/>
        <v>8</v>
      </c>
      <c r="L38" s="26" t="str">
        <f t="shared" si="35"/>
        <v>.</v>
      </c>
      <c r="M38" s="25">
        <f t="shared" ca="1" si="35"/>
        <v>9</v>
      </c>
      <c r="N38" s="10"/>
      <c r="O38" s="16"/>
      <c r="P38" s="28"/>
      <c r="Q38" s="27" t="str">
        <f t="shared" ca="1" si="35"/>
        <v/>
      </c>
      <c r="R38" s="26">
        <f t="shared" ca="1" si="35"/>
        <v>7</v>
      </c>
      <c r="S38" s="26" t="str">
        <f t="shared" si="35"/>
        <v>.</v>
      </c>
      <c r="T38" s="25">
        <f t="shared" ca="1" si="35"/>
        <v>5</v>
      </c>
      <c r="U38" s="10"/>
      <c r="Z38" s="3" t="s">
        <v>9</v>
      </c>
      <c r="AA38" s="3" t="str">
        <f t="shared" ca="1" si="33"/>
        <v>NO</v>
      </c>
      <c r="AB38" s="41">
        <f t="shared" ca="1" si="34"/>
        <v>1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1.0318649135013236E-2</v>
      </c>
      <c r="BX38" s="4">
        <f t="shared" ca="1" si="7"/>
        <v>45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0.7501558856707653</v>
      </c>
      <c r="CF38" s="4">
        <f t="shared" ca="1" si="9"/>
        <v>22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ca="1" si="36"/>
        <v>－</v>
      </c>
      <c r="D39" s="22">
        <f t="shared" ca="1" si="36"/>
        <v>1</v>
      </c>
      <c r="E39" s="22" t="str">
        <f t="shared" si="36"/>
        <v>.</v>
      </c>
      <c r="F39" s="21">
        <f t="shared" ca="1" si="36"/>
        <v>4</v>
      </c>
      <c r="G39" s="10"/>
      <c r="H39" s="19"/>
      <c r="I39" s="24" t="str">
        <f t="shared" ca="1" si="36"/>
        <v/>
      </c>
      <c r="J39" s="23" t="str">
        <f t="shared" ca="1" si="36"/>
        <v>－</v>
      </c>
      <c r="K39" s="22">
        <f t="shared" ca="1" si="36"/>
        <v>7</v>
      </c>
      <c r="L39" s="22" t="str">
        <f t="shared" si="36"/>
        <v>.</v>
      </c>
      <c r="M39" s="21">
        <f t="shared" ca="1" si="36"/>
        <v>7</v>
      </c>
      <c r="N39" s="10"/>
      <c r="O39" s="16"/>
      <c r="P39" s="24" t="str">
        <f t="shared" ca="1" si="36"/>
        <v/>
      </c>
      <c r="Q39" s="23" t="str">
        <f t="shared" ca="1" si="36"/>
        <v>－</v>
      </c>
      <c r="R39" s="22">
        <f t="shared" ca="1" si="36"/>
        <v>4</v>
      </c>
      <c r="S39" s="22" t="str">
        <f t="shared" si="36"/>
        <v>.</v>
      </c>
      <c r="T39" s="21">
        <f ca="1">T8</f>
        <v>4</v>
      </c>
      <c r="U39" s="10"/>
      <c r="X39" s="1" t="s">
        <v>90</v>
      </c>
      <c r="Z39" s="3" t="s">
        <v>8</v>
      </c>
      <c r="AA39" s="3" t="str">
        <f t="shared" ca="1" si="33"/>
        <v>NO</v>
      </c>
      <c r="AB39" s="41">
        <f t="shared" ca="1" si="34"/>
        <v>7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0.43357827305577445</v>
      </c>
      <c r="BX39" s="4">
        <f t="shared" ca="1" si="7"/>
        <v>24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4.0998674140828584E-3</v>
      </c>
      <c r="CF39" s="4">
        <f t="shared" ca="1" si="9"/>
        <v>89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0</v>
      </c>
      <c r="D40" s="20">
        <f t="shared" ca="1" si="36"/>
        <v>6</v>
      </c>
      <c r="E40" s="20" t="str">
        <f t="shared" si="36"/>
        <v>.</v>
      </c>
      <c r="F40" s="17">
        <f t="shared" ca="1" si="36"/>
        <v>5</v>
      </c>
      <c r="G40" s="10"/>
      <c r="H40" s="19"/>
      <c r="I40" s="15"/>
      <c r="J40" s="12">
        <f t="shared" ca="1" si="36"/>
        <v>0</v>
      </c>
      <c r="K40" s="13">
        <f t="shared" ca="1" si="36"/>
        <v>1</v>
      </c>
      <c r="L40" s="18" t="str">
        <f t="shared" si="36"/>
        <v>.</v>
      </c>
      <c r="M40" s="17">
        <f t="shared" ca="1" si="36"/>
        <v>2</v>
      </c>
      <c r="N40" s="10"/>
      <c r="O40" s="16"/>
      <c r="P40" s="15"/>
      <c r="Q40" s="12">
        <f t="shared" ca="1" si="36"/>
        <v>0</v>
      </c>
      <c r="R40" s="13">
        <f t="shared" ca="1" si="36"/>
        <v>3</v>
      </c>
      <c r="S40" s="12" t="str">
        <f t="shared" si="36"/>
        <v>.</v>
      </c>
      <c r="T40" s="11">
        <f t="shared" ca="1" si="36"/>
        <v>1</v>
      </c>
      <c r="U40" s="10"/>
      <c r="W40" s="43"/>
      <c r="X40" s="1" t="s">
        <v>91</v>
      </c>
      <c r="Z40" s="3" t="s">
        <v>7</v>
      </c>
      <c r="AA40" s="3" t="str">
        <f t="shared" ca="1" si="33"/>
        <v>NO</v>
      </c>
      <c r="AB40" s="41">
        <f t="shared" ca="1" si="34"/>
        <v>2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5.9028623725504548E-2</v>
      </c>
      <c r="BX40" s="4">
        <f t="shared" ca="1" si="7"/>
        <v>42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0.83774992105911816</v>
      </c>
      <c r="CF40" s="4">
        <f t="shared" ca="1" si="9"/>
        <v>13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8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0.21453981122480603</v>
      </c>
      <c r="BX41" s="4">
        <f t="shared" ca="1" si="7"/>
        <v>35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5.8460230907921185E-2</v>
      </c>
      <c r="CF41" s="4">
        <f t="shared" ca="1" si="9"/>
        <v>83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OK</v>
      </c>
      <c r="AB42" s="41">
        <f t="shared" ca="1" si="34"/>
        <v>0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0.33676354112211371</v>
      </c>
      <c r="BX42" s="4">
        <f t="shared" ca="1" si="7"/>
        <v>28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0.77036113700787689</v>
      </c>
      <c r="CF42" s="4">
        <f t="shared" ca="1" si="9"/>
        <v>18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94" t="str">
        <f ca="1">$Z4/10&amp;$AA4&amp;$AB4/10&amp;$AC4</f>
        <v>37－0.3＝</v>
      </c>
      <c r="C43" s="95"/>
      <c r="D43" s="95"/>
      <c r="E43" s="92">
        <f ca="1">$AD4/10</f>
        <v>36.700000000000003</v>
      </c>
      <c r="F43" s="93"/>
      <c r="G43" s="10"/>
      <c r="H43" s="32">
        <f>H12</f>
        <v>0</v>
      </c>
      <c r="I43" s="94" t="str">
        <f ca="1">$Z5/10&amp;$AA5&amp;$AB5/10&amp;$AC5</f>
        <v>14－0.8＝</v>
      </c>
      <c r="J43" s="95"/>
      <c r="K43" s="95"/>
      <c r="L43" s="92">
        <f ca="1">$AD5/10</f>
        <v>13.2</v>
      </c>
      <c r="M43" s="93"/>
      <c r="N43" s="10"/>
      <c r="O43" s="32">
        <f>O12</f>
        <v>0</v>
      </c>
      <c r="P43" s="94" t="str">
        <f ca="1">$Z6/10&amp;$AA6&amp;$AB6/10&amp;$AC6</f>
        <v>75－1.2＝</v>
      </c>
      <c r="Q43" s="95"/>
      <c r="R43" s="95"/>
      <c r="S43" s="92">
        <f ca="1">$AD6/10</f>
        <v>73.8</v>
      </c>
      <c r="T43" s="93"/>
      <c r="U43" s="10"/>
      <c r="Z43" s="3" t="s">
        <v>4</v>
      </c>
      <c r="AA43" s="3" t="str">
        <f t="shared" ca="1" si="33"/>
        <v>NO</v>
      </c>
      <c r="AB43" s="41">
        <f t="shared" ca="1" si="34"/>
        <v>1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0.22306612175281815</v>
      </c>
      <c r="BX43" s="4">
        <f t="shared" ca="1" si="7"/>
        <v>34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9.4771352558239874E-2</v>
      </c>
      <c r="CF43" s="4">
        <f t="shared" ca="1" si="9"/>
        <v>77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2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0.89828270565815349</v>
      </c>
      <c r="BX44" s="4">
        <f t="shared" ca="1" si="7"/>
        <v>5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0.60084055063578024</v>
      </c>
      <c r="CF44" s="4">
        <f t="shared" ca="1" si="9"/>
        <v>29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7">C14</f>
        <v>3</v>
      </c>
      <c r="D45" s="26">
        <f t="shared" ca="1" si="37"/>
        <v>7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>
        <f t="shared" ca="1" si="37"/>
        <v>1</v>
      </c>
      <c r="K45" s="26">
        <f t="shared" ca="1" si="37"/>
        <v>4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>
        <f t="shared" ca="1" si="37"/>
        <v>7</v>
      </c>
      <c r="R45" s="26">
        <f t="shared" ca="1" si="37"/>
        <v>5</v>
      </c>
      <c r="S45" s="26" t="str">
        <f t="shared" si="37"/>
        <v>.</v>
      </c>
      <c r="T45" s="25">
        <f t="shared" ca="1" si="37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6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0.29914008601542519</v>
      </c>
      <c r="BX45" s="4">
        <f t="shared" ca="1" si="7"/>
        <v>30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0.57540983332782925</v>
      </c>
      <c r="CF45" s="4">
        <f t="shared" ca="1" si="9"/>
        <v>37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8">B15</f>
        <v>－</v>
      </c>
      <c r="C46" s="23" t="str">
        <f t="shared" ca="1" si="38"/>
        <v/>
      </c>
      <c r="D46" s="22">
        <f t="shared" ca="1" si="38"/>
        <v>0</v>
      </c>
      <c r="E46" s="22" t="str">
        <f t="shared" si="38"/>
        <v>.</v>
      </c>
      <c r="F46" s="21">
        <f t="shared" ca="1" si="38"/>
        <v>3</v>
      </c>
      <c r="G46" s="10"/>
      <c r="H46" s="16"/>
      <c r="I46" s="24" t="str">
        <f t="shared" ca="1" si="38"/>
        <v>－</v>
      </c>
      <c r="J46" s="23" t="str">
        <f t="shared" ca="1" si="38"/>
        <v/>
      </c>
      <c r="K46" s="22">
        <f t="shared" ca="1" si="38"/>
        <v>0</v>
      </c>
      <c r="L46" s="22" t="str">
        <f t="shared" si="38"/>
        <v>.</v>
      </c>
      <c r="M46" s="21">
        <f t="shared" ca="1" si="38"/>
        <v>8</v>
      </c>
      <c r="N46" s="10"/>
      <c r="O46" s="16"/>
      <c r="P46" s="24" t="str">
        <f t="shared" ca="1" si="38"/>
        <v>－</v>
      </c>
      <c r="Q46" s="23" t="str">
        <f t="shared" ca="1" si="38"/>
        <v/>
      </c>
      <c r="R46" s="22">
        <f t="shared" ca="1" si="38"/>
        <v>1</v>
      </c>
      <c r="S46" s="22" t="str">
        <f t="shared" si="38"/>
        <v>.</v>
      </c>
      <c r="T46" s="21">
        <f t="shared" ca="1" si="38"/>
        <v>2</v>
      </c>
      <c r="U46" s="10"/>
      <c r="Z46" s="1" t="s">
        <v>1</v>
      </c>
      <c r="AA46" s="3" t="str">
        <f t="shared" ca="1" si="33"/>
        <v>NO</v>
      </c>
      <c r="AB46" s="41">
        <f t="shared" ca="1" si="34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0.52506504527929543</v>
      </c>
      <c r="CF46" s="4">
        <f t="shared" ca="1" si="9"/>
        <v>45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8"/>
        <v>3</v>
      </c>
      <c r="D47" s="20">
        <f t="shared" ca="1" si="38"/>
        <v>6</v>
      </c>
      <c r="E47" s="20" t="str">
        <f t="shared" si="38"/>
        <v>.</v>
      </c>
      <c r="F47" s="17">
        <f t="shared" ca="1" si="38"/>
        <v>7</v>
      </c>
      <c r="G47" s="10"/>
      <c r="H47" s="19"/>
      <c r="I47" s="15"/>
      <c r="J47" s="12">
        <f t="shared" ca="1" si="38"/>
        <v>1</v>
      </c>
      <c r="K47" s="13">
        <f t="shared" ca="1" si="38"/>
        <v>3</v>
      </c>
      <c r="L47" s="12" t="str">
        <f t="shared" si="38"/>
        <v>.</v>
      </c>
      <c r="M47" s="11">
        <f t="shared" ca="1" si="38"/>
        <v>2</v>
      </c>
      <c r="N47" s="10"/>
      <c r="O47" s="16"/>
      <c r="P47" s="15"/>
      <c r="Q47" s="12">
        <f t="shared" ca="1" si="38"/>
        <v>7</v>
      </c>
      <c r="R47" s="13">
        <f t="shared" ca="1" si="38"/>
        <v>3</v>
      </c>
      <c r="S47" s="12" t="str">
        <f t="shared" si="38"/>
        <v>.</v>
      </c>
      <c r="T47" s="11">
        <f t="shared" ca="1" si="38"/>
        <v>8</v>
      </c>
      <c r="U47" s="10"/>
      <c r="Z47" s="1" t="s">
        <v>0</v>
      </c>
      <c r="AA47" s="3" t="str">
        <f t="shared" ca="1" si="33"/>
        <v>NO</v>
      </c>
      <c r="AB47" s="41">
        <f t="shared" ca="1" si="34"/>
        <v>9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0.57400943666678361</v>
      </c>
      <c r="CF47" s="4">
        <f t="shared" ca="1" si="9"/>
        <v>38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0.78351386806592493</v>
      </c>
      <c r="CF48" s="4">
        <f t="shared" ca="1" si="9"/>
        <v>15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0.74807033490289343</v>
      </c>
      <c r="CF49" s="4">
        <f t="shared" ca="1" si="9"/>
        <v>23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94" t="str">
        <f ca="1">$Z7/10&amp;$AA7&amp;$AB7/10&amp;$AC7</f>
        <v>8.7－4.7＝</v>
      </c>
      <c r="C50" s="95"/>
      <c r="D50" s="95"/>
      <c r="E50" s="92">
        <f ca="1">$AD7/10</f>
        <v>4</v>
      </c>
      <c r="F50" s="93"/>
      <c r="G50" s="10"/>
      <c r="H50" s="32">
        <f>H19</f>
        <v>0</v>
      </c>
      <c r="I50" s="94" t="str">
        <f ca="1">$Z8/10&amp;$AA8&amp;$AB8/10&amp;$AC8</f>
        <v>26－0.9＝</v>
      </c>
      <c r="J50" s="95"/>
      <c r="K50" s="95"/>
      <c r="L50" s="92">
        <f ca="1">$AD8/10</f>
        <v>25.1</v>
      </c>
      <c r="M50" s="93"/>
      <c r="N50" s="10"/>
      <c r="O50" s="32">
        <f>O19</f>
        <v>0</v>
      </c>
      <c r="P50" s="94" t="str">
        <f ca="1">$Z9/10&amp;$AA9&amp;$AB9/10&amp;$AC9</f>
        <v>9.7－6.5＝</v>
      </c>
      <c r="Q50" s="95"/>
      <c r="R50" s="95"/>
      <c r="S50" s="92">
        <f ca="1">$AD9/10</f>
        <v>3.2</v>
      </c>
      <c r="T50" s="9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0.96445831575770335</v>
      </c>
      <c r="CF50" s="4">
        <f t="shared" ca="1" si="9"/>
        <v>2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0.65613379572732133</v>
      </c>
      <c r="CF51" s="4">
        <f t="shared" ca="1" si="9"/>
        <v>27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8</v>
      </c>
      <c r="E52" s="26" t="str">
        <f t="shared" si="39"/>
        <v>.</v>
      </c>
      <c r="F52" s="25">
        <f t="shared" ca="1" si="39"/>
        <v>7</v>
      </c>
      <c r="G52" s="10"/>
      <c r="H52" s="16"/>
      <c r="I52" s="28"/>
      <c r="J52" s="27">
        <f t="shared" ca="1" si="39"/>
        <v>2</v>
      </c>
      <c r="K52" s="26">
        <f t="shared" ca="1" si="39"/>
        <v>6</v>
      </c>
      <c r="L52" s="26" t="str">
        <f t="shared" si="39"/>
        <v>.</v>
      </c>
      <c r="M52" s="25">
        <f t="shared" ca="1" si="39"/>
        <v>0</v>
      </c>
      <c r="N52" s="10"/>
      <c r="O52" s="16"/>
      <c r="P52" s="28"/>
      <c r="Q52" s="27" t="str">
        <f t="shared" ca="1" si="39"/>
        <v/>
      </c>
      <c r="R52" s="26">
        <f t="shared" ca="1" si="39"/>
        <v>9</v>
      </c>
      <c r="S52" s="26" t="str">
        <f t="shared" si="39"/>
        <v>.</v>
      </c>
      <c r="T52" s="25">
        <f t="shared" ca="1" si="39"/>
        <v>7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6.8575264264892688E-2</v>
      </c>
      <c r="CF52" s="4">
        <f t="shared" ca="1" si="9"/>
        <v>81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ca="1" si="40"/>
        <v>－</v>
      </c>
      <c r="D53" s="22">
        <f t="shared" ca="1" si="40"/>
        <v>4</v>
      </c>
      <c r="E53" s="22" t="str">
        <f t="shared" si="40"/>
        <v>.</v>
      </c>
      <c r="F53" s="21">
        <f t="shared" ca="1" si="40"/>
        <v>7</v>
      </c>
      <c r="G53" s="10"/>
      <c r="H53" s="16"/>
      <c r="I53" s="24" t="str">
        <f t="shared" ca="1" si="40"/>
        <v>－</v>
      </c>
      <c r="J53" s="23" t="str">
        <f t="shared" ca="1" si="40"/>
        <v/>
      </c>
      <c r="K53" s="22">
        <f t="shared" ca="1" si="40"/>
        <v>0</v>
      </c>
      <c r="L53" s="22" t="str">
        <f t="shared" si="40"/>
        <v>.</v>
      </c>
      <c r="M53" s="21">
        <f t="shared" ca="1" si="40"/>
        <v>9</v>
      </c>
      <c r="N53" s="10"/>
      <c r="O53" s="16"/>
      <c r="P53" s="24" t="str">
        <f t="shared" ca="1" si="40"/>
        <v/>
      </c>
      <c r="Q53" s="23" t="str">
        <f t="shared" ca="1" si="40"/>
        <v>－</v>
      </c>
      <c r="R53" s="22">
        <f t="shared" ca="1" si="40"/>
        <v>6</v>
      </c>
      <c r="S53" s="22" t="str">
        <f t="shared" si="40"/>
        <v>.</v>
      </c>
      <c r="T53" s="21">
        <f t="shared" ca="1" si="40"/>
        <v>5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0.31966748095802278</v>
      </c>
      <c r="CF53" s="4">
        <f t="shared" ca="1" si="9"/>
        <v>59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0"/>
        <v>0</v>
      </c>
      <c r="D54" s="20">
        <f t="shared" ca="1" si="40"/>
        <v>4</v>
      </c>
      <c r="E54" s="20" t="str">
        <f t="shared" si="40"/>
        <v>.</v>
      </c>
      <c r="F54" s="17">
        <f t="shared" ca="1" si="40"/>
        <v>0</v>
      </c>
      <c r="G54" s="10"/>
      <c r="H54" s="19"/>
      <c r="I54" s="15"/>
      <c r="J54" s="12">
        <f t="shared" ca="1" si="40"/>
        <v>2</v>
      </c>
      <c r="K54" s="40">
        <f t="shared" ca="1" si="40"/>
        <v>5</v>
      </c>
      <c r="L54" s="18" t="str">
        <f t="shared" si="40"/>
        <v>.</v>
      </c>
      <c r="M54" s="17">
        <f t="shared" ca="1" si="40"/>
        <v>1</v>
      </c>
      <c r="N54" s="10"/>
      <c r="O54" s="16"/>
      <c r="P54" s="15"/>
      <c r="Q54" s="12">
        <f t="shared" ca="1" si="40"/>
        <v>0</v>
      </c>
      <c r="R54" s="13">
        <f t="shared" ca="1" si="40"/>
        <v>3</v>
      </c>
      <c r="S54" s="12" t="str">
        <f t="shared" si="40"/>
        <v>.</v>
      </c>
      <c r="T54" s="11">
        <f t="shared" ca="1" si="40"/>
        <v>2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0.55849277646032591</v>
      </c>
      <c r="CF54" s="4">
        <f t="shared" ca="1" si="9"/>
        <v>39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0.59475819033487731</v>
      </c>
      <c r="CF55" s="4">
        <f t="shared" ca="1" si="9"/>
        <v>30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0.83852922895446058</v>
      </c>
      <c r="CF56" s="4">
        <f t="shared" ca="1" si="9"/>
        <v>12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94" t="str">
        <f ca="1">$Z10/10&amp;$AA10&amp;$AB10/10&amp;$AC10</f>
        <v>54－2.4＝</v>
      </c>
      <c r="C57" s="95"/>
      <c r="D57" s="95"/>
      <c r="E57" s="92">
        <f ca="1">$AD10/10</f>
        <v>51.6</v>
      </c>
      <c r="F57" s="93"/>
      <c r="G57" s="10"/>
      <c r="H57" s="32">
        <f>H26</f>
        <v>0</v>
      </c>
      <c r="I57" s="94" t="str">
        <f ca="1">$Z11/10&amp;$AA11&amp;$AB11/10&amp;$AC11</f>
        <v>95－1.8＝</v>
      </c>
      <c r="J57" s="95"/>
      <c r="K57" s="95"/>
      <c r="L57" s="92">
        <f ca="1">$AD11/10</f>
        <v>93.2</v>
      </c>
      <c r="M57" s="93"/>
      <c r="N57" s="10"/>
      <c r="O57" s="32">
        <f>O26</f>
        <v>0</v>
      </c>
      <c r="P57" s="94" t="str">
        <f ca="1">$Z12/10&amp;$AA12&amp;$AB12/10&amp;$AC12</f>
        <v>48－0.1＝</v>
      </c>
      <c r="Q57" s="95"/>
      <c r="R57" s="95"/>
      <c r="S57" s="92">
        <f ca="1">$AD12/10</f>
        <v>47.9</v>
      </c>
      <c r="T57" s="9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0.48218260680889058</v>
      </c>
      <c r="CF57" s="4">
        <f t="shared" ca="1" si="9"/>
        <v>50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0.20341053399723863</v>
      </c>
      <c r="CF58" s="4">
        <f t="shared" ca="1" si="9"/>
        <v>67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1">C28</f>
        <v>5</v>
      </c>
      <c r="D59" s="26">
        <f t="shared" ca="1" si="41"/>
        <v>4</v>
      </c>
      <c r="E59" s="26" t="str">
        <f t="shared" si="41"/>
        <v>.</v>
      </c>
      <c r="F59" s="25">
        <f t="shared" ca="1" si="41"/>
        <v>0</v>
      </c>
      <c r="G59" s="10"/>
      <c r="H59" s="16"/>
      <c r="I59" s="28"/>
      <c r="J59" s="27">
        <f t="shared" ca="1" si="41"/>
        <v>9</v>
      </c>
      <c r="K59" s="26">
        <f t="shared" ca="1" si="41"/>
        <v>5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>
        <f t="shared" ca="1" si="41"/>
        <v>4</v>
      </c>
      <c r="R59" s="26">
        <f t="shared" ca="1" si="41"/>
        <v>8</v>
      </c>
      <c r="S59" s="26" t="str">
        <f t="shared" si="41"/>
        <v>.</v>
      </c>
      <c r="T59" s="25">
        <f t="shared" ca="1" si="41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0.54289083471519461</v>
      </c>
      <c r="CF59" s="4">
        <f t="shared" ca="1" si="9"/>
        <v>42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2">B29</f>
        <v>－</v>
      </c>
      <c r="C60" s="23" t="str">
        <f t="shared" ca="1" si="42"/>
        <v/>
      </c>
      <c r="D60" s="22">
        <f t="shared" ca="1" si="42"/>
        <v>2</v>
      </c>
      <c r="E60" s="22" t="str">
        <f t="shared" si="42"/>
        <v>.</v>
      </c>
      <c r="F60" s="21">
        <f t="shared" ca="1" si="42"/>
        <v>4</v>
      </c>
      <c r="G60" s="10"/>
      <c r="H60" s="16"/>
      <c r="I60" s="24" t="str">
        <f t="shared" ca="1" si="42"/>
        <v>－</v>
      </c>
      <c r="J60" s="23" t="str">
        <f t="shared" ca="1" si="42"/>
        <v/>
      </c>
      <c r="K60" s="22">
        <f t="shared" ca="1" si="42"/>
        <v>1</v>
      </c>
      <c r="L60" s="22" t="str">
        <f t="shared" si="42"/>
        <v>.</v>
      </c>
      <c r="M60" s="21">
        <f t="shared" ca="1" si="42"/>
        <v>8</v>
      </c>
      <c r="N60" s="10"/>
      <c r="O60" s="16"/>
      <c r="P60" s="24" t="str">
        <f t="shared" ca="1" si="42"/>
        <v>－</v>
      </c>
      <c r="Q60" s="23" t="str">
        <f t="shared" ca="1" si="42"/>
        <v/>
      </c>
      <c r="R60" s="22">
        <f t="shared" ca="1" si="42"/>
        <v>0</v>
      </c>
      <c r="S60" s="22" t="str">
        <f t="shared" si="42"/>
        <v>.</v>
      </c>
      <c r="T60" s="21">
        <f ca="1">T29</f>
        <v>1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0.66008110100184203</v>
      </c>
      <c r="CF60" s="4">
        <f t="shared" ca="1" si="9"/>
        <v>26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2"/>
        <v>5</v>
      </c>
      <c r="D61" s="20">
        <f t="shared" ca="1" si="42"/>
        <v>1</v>
      </c>
      <c r="E61" s="20" t="str">
        <f t="shared" si="42"/>
        <v>.</v>
      </c>
      <c r="F61" s="17">
        <f t="shared" ca="1" si="42"/>
        <v>6</v>
      </c>
      <c r="G61" s="10"/>
      <c r="H61" s="19"/>
      <c r="I61" s="15"/>
      <c r="J61" s="12">
        <f t="shared" ca="1" si="42"/>
        <v>9</v>
      </c>
      <c r="K61" s="13">
        <f t="shared" ca="1" si="42"/>
        <v>3</v>
      </c>
      <c r="L61" s="18" t="str">
        <f t="shared" si="42"/>
        <v>.</v>
      </c>
      <c r="M61" s="17">
        <f t="shared" ca="1" si="42"/>
        <v>2</v>
      </c>
      <c r="N61" s="10"/>
      <c r="O61" s="16"/>
      <c r="P61" s="15"/>
      <c r="Q61" s="12">
        <f ca="1">Q30</f>
        <v>4</v>
      </c>
      <c r="R61" s="13">
        <f t="shared" ca="1" si="42"/>
        <v>7</v>
      </c>
      <c r="S61" s="12" t="str">
        <f t="shared" si="42"/>
        <v>.</v>
      </c>
      <c r="T61" s="11">
        <f t="shared" ca="1" si="42"/>
        <v>9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1.3225614546512388E-2</v>
      </c>
      <c r="CF61" s="4">
        <f t="shared" ca="1" si="9"/>
        <v>87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0.77800187634771523</v>
      </c>
      <c r="CF62" s="4">
        <f t="shared" ca="1" si="9"/>
        <v>17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0.49587524486418311</v>
      </c>
      <c r="CF63" s="4">
        <f t="shared" ca="1" si="9"/>
        <v>48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0.58849325542994113</v>
      </c>
      <c r="CF64" s="4">
        <f t="shared" ca="1" si="9"/>
        <v>32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3">RAND()</f>
        <v>9.3548506300496492E-2</v>
      </c>
      <c r="CF65" s="4">
        <f t="shared" ref="CF65:CF90" ca="1" si="44">RANK(CE65,$CE$1:$CE$100,)</f>
        <v>78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3"/>
        <v>0.27593260646678874</v>
      </c>
      <c r="CF66" s="4">
        <f t="shared" ca="1" si="44"/>
        <v>62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3"/>
        <v>0.78058954203451536</v>
      </c>
      <c r="CF67" s="4">
        <f t="shared" ca="1" si="44"/>
        <v>16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3"/>
        <v>0.9079642639530574</v>
      </c>
      <c r="CF68" s="4">
        <f t="shared" ca="1" si="44"/>
        <v>6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3"/>
        <v>0.16285134693997805</v>
      </c>
      <c r="CF69" s="4">
        <f t="shared" ca="1" si="44"/>
        <v>73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3"/>
        <v>0.84773326940658034</v>
      </c>
      <c r="CF70" s="4">
        <f t="shared" ca="1" si="44"/>
        <v>10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3"/>
        <v>0.45216547602261137</v>
      </c>
      <c r="CF71" s="4">
        <f t="shared" ca="1" si="44"/>
        <v>53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3"/>
        <v>0.16788979169543583</v>
      </c>
      <c r="CF72" s="4">
        <f t="shared" ca="1" si="44"/>
        <v>72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3"/>
        <v>0.22976900626691199</v>
      </c>
      <c r="CF73" s="4">
        <f t="shared" ca="1" si="44"/>
        <v>65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3"/>
        <v>5.6302496119577827E-2</v>
      </c>
      <c r="CF74" s="4">
        <f t="shared" ca="1" si="44"/>
        <v>84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3"/>
        <v>0.14209895792275473</v>
      </c>
      <c r="CF75" s="4">
        <f t="shared" ca="1" si="44"/>
        <v>75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3"/>
        <v>1.5628115240273743E-3</v>
      </c>
      <c r="CF76" s="4">
        <f t="shared" ca="1" si="44"/>
        <v>90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3"/>
        <v>0.23398657771946174</v>
      </c>
      <c r="CF77" s="4">
        <f t="shared" ca="1" si="44"/>
        <v>64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3"/>
        <v>0.17632055756497222</v>
      </c>
      <c r="CF78" s="4">
        <f t="shared" ca="1" si="44"/>
        <v>69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3"/>
        <v>0.43358659804556798</v>
      </c>
      <c r="CF79" s="4">
        <f t="shared" ca="1" si="44"/>
        <v>54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3"/>
        <v>0.67068688869843818</v>
      </c>
      <c r="CF80" s="4">
        <f t="shared" ca="1" si="44"/>
        <v>25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3"/>
        <v>0.51919384047522676</v>
      </c>
      <c r="CF81" s="4">
        <f t="shared" ca="1" si="44"/>
        <v>46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3"/>
        <v>0.54444476533820929</v>
      </c>
      <c r="CF82" s="4">
        <f t="shared" ca="1" si="44"/>
        <v>41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3"/>
        <v>6.0843936506018603E-2</v>
      </c>
      <c r="CF83" s="4">
        <f t="shared" ca="1" si="44"/>
        <v>82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3"/>
        <v>0.75600298870478677</v>
      </c>
      <c r="CF84" s="4">
        <f t="shared" ca="1" si="44"/>
        <v>21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3"/>
        <v>0.92110444735803465</v>
      </c>
      <c r="CF85" s="4">
        <f t="shared" ca="1" si="44"/>
        <v>5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3"/>
        <v>0.47257586998131185</v>
      </c>
      <c r="CF86" s="4">
        <f t="shared" ca="1" si="44"/>
        <v>51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3"/>
        <v>0.92623624396130033</v>
      </c>
      <c r="CF87" s="4">
        <f t="shared" ca="1" si="44"/>
        <v>4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3"/>
        <v>3.9895451950525795E-2</v>
      </c>
      <c r="CF88" s="4">
        <f t="shared" ca="1" si="44"/>
        <v>86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3"/>
        <v>0.58530932159477056</v>
      </c>
      <c r="CF89" s="4">
        <f t="shared" ca="1" si="44"/>
        <v>33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3"/>
        <v>0.52791398178537574</v>
      </c>
      <c r="CF90" s="4">
        <f t="shared" ca="1" si="44"/>
        <v>44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RkCb8oO6zzueChKeUBkTdydR2FWvOpjYEyc6La3a3xgFsD/nKeMxj/BDQExFPJQsZ2Oop7TsN8k/RB1brMAWlw==" saltValue="m+dcfldNGpruzIknKhM2O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39">
    <cfRule type="expression" dxfId="86" priority="87">
      <formula>AND($AW1=0,$AX1=0)</formula>
    </cfRule>
  </conditionalFormatting>
  <conditionalFormatting sqref="I39">
    <cfRule type="expression" dxfId="85" priority="86">
      <formula>AND($AW2=0,$AX2=0)</formula>
    </cfRule>
  </conditionalFormatting>
  <conditionalFormatting sqref="P39">
    <cfRule type="expression" dxfId="84" priority="85">
      <formula>AND($AW3=0,$AX3=0)</formula>
    </cfRule>
  </conditionalFormatting>
  <conditionalFormatting sqref="B46">
    <cfRule type="expression" dxfId="83" priority="84">
      <formula>AND($AW4=0,$AX4=0)</formula>
    </cfRule>
  </conditionalFormatting>
  <conditionalFormatting sqref="I46">
    <cfRule type="expression" dxfId="82" priority="83">
      <formula>AND($AW5=0,$AX5=0)</formula>
    </cfRule>
  </conditionalFormatting>
  <conditionalFormatting sqref="P46">
    <cfRule type="expression" dxfId="81" priority="82">
      <formula>AND($AW6=0,$AX6=0)</formula>
    </cfRule>
  </conditionalFormatting>
  <conditionalFormatting sqref="B53">
    <cfRule type="expression" dxfId="80" priority="81">
      <formula>AND($AW7=0,$AX7=0)</formula>
    </cfRule>
  </conditionalFormatting>
  <conditionalFormatting sqref="I53">
    <cfRule type="expression" dxfId="79" priority="80">
      <formula>AND($AW8=0,$AX8=0)</formula>
    </cfRule>
  </conditionalFormatting>
  <conditionalFormatting sqref="P53">
    <cfRule type="expression" dxfId="78" priority="79">
      <formula>AND($AW9=0,$AX9=0)</formula>
    </cfRule>
  </conditionalFormatting>
  <conditionalFormatting sqref="B60">
    <cfRule type="expression" dxfId="77" priority="78">
      <formula>AND($AW10=0,$AX10=0)</formula>
    </cfRule>
  </conditionalFormatting>
  <conditionalFormatting sqref="I60">
    <cfRule type="expression" dxfId="76" priority="77">
      <formula>AND($AW11=0,$AX11=0)</formula>
    </cfRule>
  </conditionalFormatting>
  <conditionalFormatting sqref="P60">
    <cfRule type="expression" dxfId="75" priority="76">
      <formula>AND($AW12=0,$AX12=0)</formula>
    </cfRule>
  </conditionalFormatting>
  <conditionalFormatting sqref="AG15:AG26">
    <cfRule type="expression" dxfId="74" priority="75">
      <formula>$AG15="NO"</formula>
    </cfRule>
  </conditionalFormatting>
  <conditionalFormatting sqref="BG1:BG12">
    <cfRule type="expression" dxfId="73" priority="74">
      <formula>BG1&lt;&gt;BL1</formula>
    </cfRule>
  </conditionalFormatting>
  <conditionalFormatting sqref="BH1:BH12">
    <cfRule type="expression" dxfId="72" priority="73">
      <formula>BH1&lt;&gt;BM1</formula>
    </cfRule>
  </conditionalFormatting>
  <conditionalFormatting sqref="F38">
    <cfRule type="expression" dxfId="71" priority="72">
      <formula>F38=0</formula>
    </cfRule>
  </conditionalFormatting>
  <conditionalFormatting sqref="E38">
    <cfRule type="expression" dxfId="70" priority="71">
      <formula>F38=0</formula>
    </cfRule>
  </conditionalFormatting>
  <conditionalFormatting sqref="M38">
    <cfRule type="expression" dxfId="69" priority="70">
      <formula>M38=0</formula>
    </cfRule>
  </conditionalFormatting>
  <conditionalFormatting sqref="L38">
    <cfRule type="expression" dxfId="68" priority="69">
      <formula>M38=0</formula>
    </cfRule>
  </conditionalFormatting>
  <conditionalFormatting sqref="T38">
    <cfRule type="expression" dxfId="67" priority="68">
      <formula>T38=0</formula>
    </cfRule>
  </conditionalFormatting>
  <conditionalFormatting sqref="S38">
    <cfRule type="expression" dxfId="66" priority="67">
      <formula>T38=0</formula>
    </cfRule>
  </conditionalFormatting>
  <conditionalFormatting sqref="F45">
    <cfRule type="expression" dxfId="65" priority="66">
      <formula>F45=0</formula>
    </cfRule>
  </conditionalFormatting>
  <conditionalFormatting sqref="E45">
    <cfRule type="expression" dxfId="64" priority="65">
      <formula>F45=0</formula>
    </cfRule>
  </conditionalFormatting>
  <conditionalFormatting sqref="M45">
    <cfRule type="expression" dxfId="63" priority="64">
      <formula>M45=0</formula>
    </cfRule>
  </conditionalFormatting>
  <conditionalFormatting sqref="L45">
    <cfRule type="expression" dxfId="62" priority="63">
      <formula>M45=0</formula>
    </cfRule>
  </conditionalFormatting>
  <conditionalFormatting sqref="T45">
    <cfRule type="expression" dxfId="61" priority="62">
      <formula>T45=0</formula>
    </cfRule>
  </conditionalFormatting>
  <conditionalFormatting sqref="S45">
    <cfRule type="expression" dxfId="60" priority="61">
      <formula>T45=0</formula>
    </cfRule>
  </conditionalFormatting>
  <conditionalFormatting sqref="F52">
    <cfRule type="expression" dxfId="59" priority="60">
      <formula>F52=0</formula>
    </cfRule>
  </conditionalFormatting>
  <conditionalFormatting sqref="E52">
    <cfRule type="expression" dxfId="58" priority="59">
      <formula>F52=0</formula>
    </cfRule>
  </conditionalFormatting>
  <conditionalFormatting sqref="M52">
    <cfRule type="expression" dxfId="57" priority="58">
      <formula>M52=0</formula>
    </cfRule>
  </conditionalFormatting>
  <conditionalFormatting sqref="L52">
    <cfRule type="expression" dxfId="56" priority="57">
      <formula>M52=0</formula>
    </cfRule>
  </conditionalFormatting>
  <conditionalFormatting sqref="T52">
    <cfRule type="expression" dxfId="55" priority="56">
      <formula>T52=0</formula>
    </cfRule>
  </conditionalFormatting>
  <conditionalFormatting sqref="S52">
    <cfRule type="expression" dxfId="54" priority="55">
      <formula>T52=0</formula>
    </cfRule>
  </conditionalFormatting>
  <conditionalFormatting sqref="F59">
    <cfRule type="expression" dxfId="53" priority="54">
      <formula>F59=0</formula>
    </cfRule>
  </conditionalFormatting>
  <conditionalFormatting sqref="E59">
    <cfRule type="expression" dxfId="52" priority="53">
      <formula>F59=0</formula>
    </cfRule>
  </conditionalFormatting>
  <conditionalFormatting sqref="M59">
    <cfRule type="expression" dxfId="51" priority="52">
      <formula>M59=0</formula>
    </cfRule>
  </conditionalFormatting>
  <conditionalFormatting sqref="L59">
    <cfRule type="expression" dxfId="50" priority="51">
      <formula>M59=0</formula>
    </cfRule>
  </conditionalFormatting>
  <conditionalFormatting sqref="T59">
    <cfRule type="expression" dxfId="49" priority="50">
      <formula>T59=0</formula>
    </cfRule>
  </conditionalFormatting>
  <conditionalFormatting sqref="S59">
    <cfRule type="expression" dxfId="48" priority="49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⑪(11)(1.1)(0.1)ミックス</vt:lpstr>
      <vt:lpstr>⑫(11)(1.1)(0.1)オールミックス</vt:lpstr>
      <vt:lpstr>'⑪(11)(1.1)(0.1)ミックス'!NO</vt:lpstr>
      <vt:lpstr>'⑫(11)(1.1)(0.1)オールミックス'!NO</vt:lpstr>
      <vt:lpstr>'⑪(11)(1.1)(0.1)ミックス'!OK</vt:lpstr>
      <vt:lpstr>'⑫(11)(1.1)(0.1)オールミックス'!OK</vt:lpstr>
      <vt:lpstr>'⑪(11)(1.1)(0.1)ミックス'!Print_Area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2024-02-22T15:35:11Z</dcterms:modified>
</cp:coreProperties>
</file>