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①(0.111)くり上がりなし" sheetId="1" r:id="rId1"/>
  </sheets>
  <definedNames>
    <definedName name="go" localSheetId="0">INDIRECT('①(0.111)くり上がりなし'!$AG$40)</definedName>
    <definedName name="hati" localSheetId="0">INDIRECT('①(0.111)くり上がりなし'!$AG$43)</definedName>
    <definedName name="hati">INDIRECT(#REF!)</definedName>
    <definedName name="hatihati">INDIRECT(#REF!)</definedName>
    <definedName name="iti" localSheetId="0">INDIRECT('①(0.111)くり上がりなし'!$AG$36)</definedName>
    <definedName name="iti">INDIRECT(#REF!)</definedName>
    <definedName name="itit">INDIRECT(#REF!)</definedName>
    <definedName name="ju" localSheetId="0">INDIRECT('①(0.111)くり上がりなし'!$AG$45)</definedName>
    <definedName name="ju">INDIRECT(#REF!)</definedName>
    <definedName name="juiti" localSheetId="0">INDIRECT('①(0.111)くり上がりなし'!$AG$46)</definedName>
    <definedName name="juiti">INDIRECT(#REF!)</definedName>
    <definedName name="juni" localSheetId="0">INDIRECT('①(0.111)くり上がりなし'!$AG$47)</definedName>
    <definedName name="juni">INDIRECT(#REF!)</definedName>
    <definedName name="ku" localSheetId="0">INDIRECT('①(0.111)くり上がりなし'!$AG$44)</definedName>
    <definedName name="ku">INDIRECT(#REF!)</definedName>
    <definedName name="nana" localSheetId="0">INDIRECT('①(0.111)くり上がりなし'!$AG$42)</definedName>
    <definedName name="nana">INDIRECT(#REF!)</definedName>
    <definedName name="ni" localSheetId="0">INDIRECT('①(0.111)くり上がりなし'!$AG$37)</definedName>
    <definedName name="ni">INDIRECT(#REF!)</definedName>
    <definedName name="NO">'①(0.111)くり上がりなし'!$AC$40</definedName>
    <definedName name="OK">#REF!</definedName>
    <definedName name="OKA">'①(0.111)くり上がりなし'!$AC$45</definedName>
    <definedName name="OKB">'①(0.111)くり上がりなし'!$AC$46</definedName>
    <definedName name="OKC">'①(0.111)くり上がりなし'!$AC$47</definedName>
    <definedName name="_xlnm.Print_Area" localSheetId="0">'①(0.111)くり上がりなし'!$A$1:$AA$62</definedName>
    <definedName name="roku" localSheetId="0">INDIRECT('①(0.111)くり上がりなし'!$AG$41)</definedName>
    <definedName name="roku">INDIRECT(#REF!)</definedName>
    <definedName name="san" localSheetId="0">INDIRECT('①(0.111)くり上がりなし'!$AG$38)</definedName>
    <definedName name="san">INDIRECT(#REF!)</definedName>
    <definedName name="si" localSheetId="0">INDIRECT('①(0.111)くり上がりなし'!$AG$39)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DJ28" i="1"/>
  <c r="DJ29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16" i="1" s="1"/>
  <c r="AJ4" i="1"/>
  <c r="AJ18" i="1" s="1"/>
  <c r="AJ3" i="1"/>
  <c r="AR17" i="1" s="1"/>
  <c r="T5" i="1"/>
  <c r="T36" i="1" s="1"/>
  <c r="B19" i="1"/>
  <c r="B50" i="1" s="1"/>
  <c r="AJ7" i="1"/>
  <c r="AR21" i="1" s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J15" i="1" l="1"/>
  <c r="AZ2" i="1"/>
  <c r="AZ16" i="1" s="1"/>
  <c r="BA2" i="1"/>
  <c r="BA16" i="1" s="1"/>
  <c r="P5" i="1"/>
  <c r="P36" i="1" s="1"/>
  <c r="AR16" i="1"/>
  <c r="BC2" i="1"/>
  <c r="BE2" i="1"/>
  <c r="AJ37" i="1" s="1"/>
  <c r="BD2" i="1"/>
  <c r="AI37" i="1" s="1"/>
  <c r="BA4" i="1"/>
  <c r="BA18" i="1" s="1"/>
  <c r="BC4" i="1"/>
  <c r="F16" i="1" s="1"/>
  <c r="F47" i="1" s="1"/>
  <c r="BE4" i="1"/>
  <c r="G12" i="1"/>
  <c r="G43" i="1" s="1"/>
  <c r="BD4" i="1"/>
  <c r="AR18" i="1"/>
  <c r="AZ4" i="1"/>
  <c r="AZ18" i="1" s="1"/>
  <c r="AJ17" i="1"/>
  <c r="BD3" i="1"/>
  <c r="AI38" i="1" s="1"/>
  <c r="BA3" i="1"/>
  <c r="V9" i="1" s="1"/>
  <c r="V40" i="1" s="1"/>
  <c r="Y5" i="1"/>
  <c r="Y36" i="1" s="1"/>
  <c r="BC3" i="1"/>
  <c r="AZ3" i="1"/>
  <c r="AZ17" i="1" s="1"/>
  <c r="BE3" i="1"/>
  <c r="AJ38" i="1" s="1"/>
  <c r="AJ21" i="1"/>
  <c r="BD7" i="1"/>
  <c r="BA7" i="1"/>
  <c r="D23" i="1" s="1"/>
  <c r="D54" i="1" s="1"/>
  <c r="G19" i="1"/>
  <c r="G50" i="1" s="1"/>
  <c r="BE7" i="1"/>
  <c r="BC7" i="1"/>
  <c r="F23" i="1" s="1"/>
  <c r="F54" i="1" s="1"/>
  <c r="AZ7" i="1"/>
  <c r="AZ21" i="1" s="1"/>
  <c r="L9" i="1"/>
  <c r="L40" i="1" s="1"/>
  <c r="AJ23" i="1"/>
  <c r="BD9" i="1"/>
  <c r="AR23" i="1"/>
  <c r="BC9" i="1"/>
  <c r="Y19" i="1"/>
  <c r="Y50" i="1" s="1"/>
  <c r="BA9" i="1"/>
  <c r="BE9" i="1"/>
  <c r="AZ9" i="1"/>
  <c r="AJ25" i="1"/>
  <c r="P26" i="1"/>
  <c r="P57" i="1" s="1"/>
  <c r="BD11" i="1"/>
  <c r="BC11" i="1"/>
  <c r="AR25" i="1"/>
  <c r="BA11" i="1"/>
  <c r="AZ11" i="1"/>
  <c r="BE11" i="1"/>
  <c r="AR15" i="1"/>
  <c r="G36" i="1"/>
  <c r="BC1" i="1"/>
  <c r="BD1" i="1"/>
  <c r="AI36" i="1" s="1"/>
  <c r="BA1" i="1"/>
  <c r="BE1" i="1"/>
  <c r="AJ36" i="1" s="1"/>
  <c r="AZ1" i="1"/>
  <c r="Y12" i="1"/>
  <c r="Y43" i="1" s="1"/>
  <c r="AJ20" i="1"/>
  <c r="BC6" i="1"/>
  <c r="BD6" i="1"/>
  <c r="BA6" i="1"/>
  <c r="AR20" i="1"/>
  <c r="AZ6" i="1"/>
  <c r="BE6" i="1"/>
  <c r="AR26" i="1"/>
  <c r="Y26" i="1"/>
  <c r="Y57" i="1" s="1"/>
  <c r="BD12" i="1"/>
  <c r="AJ26" i="1"/>
  <c r="BC12" i="1"/>
  <c r="BA12" i="1"/>
  <c r="AZ12" i="1"/>
  <c r="BE12" i="1"/>
  <c r="G26" i="1"/>
  <c r="G57" i="1" s="1"/>
  <c r="AR24" i="1"/>
  <c r="BA10" i="1"/>
  <c r="BE10" i="1"/>
  <c r="AZ10" i="1"/>
  <c r="BD10" i="1"/>
  <c r="AJ24" i="1"/>
  <c r="BC10" i="1"/>
  <c r="P19" i="1"/>
  <c r="P50" i="1" s="1"/>
  <c r="AJ22" i="1"/>
  <c r="BC8" i="1"/>
  <c r="BA8" i="1"/>
  <c r="BE8" i="1"/>
  <c r="BD8" i="1"/>
  <c r="AZ8" i="1"/>
  <c r="AR22" i="1"/>
  <c r="AJ19" i="1"/>
  <c r="AR19" i="1"/>
  <c r="BE5" i="1"/>
  <c r="AZ5" i="1"/>
  <c r="P12" i="1"/>
  <c r="P43" i="1" s="1"/>
  <c r="BD5" i="1"/>
  <c r="BC5" i="1"/>
  <c r="BA5" i="1"/>
  <c r="C16" i="1" l="1"/>
  <c r="C47" i="1" s="1"/>
  <c r="AH36" i="1"/>
  <c r="AG36" i="1" s="1"/>
  <c r="BC17" i="1"/>
  <c r="AH38" i="1"/>
  <c r="AG38" i="1" s="1"/>
  <c r="BC16" i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BC18" i="1"/>
  <c r="AK18" i="1" s="1"/>
  <c r="AM18" i="1" s="1"/>
  <c r="O9" i="1"/>
  <c r="O40" i="1" s="1"/>
  <c r="AH39" i="1"/>
  <c r="BA17" i="1"/>
  <c r="D16" i="1"/>
  <c r="D47" i="1" s="1"/>
  <c r="X9" i="1"/>
  <c r="X40" i="1" s="1"/>
  <c r="U9" i="1"/>
  <c r="U40" i="1" s="1"/>
  <c r="BA21" i="1"/>
  <c r="C23" i="1"/>
  <c r="C54" i="1" s="1"/>
  <c r="AH42" i="1"/>
  <c r="BC21" i="1"/>
  <c r="AK16" i="1"/>
  <c r="AM16" i="1" s="1"/>
  <c r="V30" i="1"/>
  <c r="V61" i="1" s="1"/>
  <c r="BA26" i="1"/>
  <c r="BA15" i="1"/>
  <c r="D9" i="1"/>
  <c r="D40" i="1" s="1"/>
  <c r="AZ24" i="1"/>
  <c r="C30" i="1"/>
  <c r="C61" i="1" s="1"/>
  <c r="X30" i="1"/>
  <c r="X61" i="1" s="1"/>
  <c r="AH47" i="1"/>
  <c r="BC26" i="1"/>
  <c r="BA20" i="1"/>
  <c r="V16" i="1"/>
  <c r="V47" i="1" s="1"/>
  <c r="AH46" i="1"/>
  <c r="AG46" i="1" s="1"/>
  <c r="O30" i="1"/>
  <c r="O61" i="1" s="1"/>
  <c r="BC25" i="1"/>
  <c r="U23" i="1"/>
  <c r="U54" i="1" s="1"/>
  <c r="AZ23" i="1"/>
  <c r="AH44" i="1"/>
  <c r="BC23" i="1"/>
  <c r="X23" i="1"/>
  <c r="X54" i="1" s="1"/>
  <c r="BA19" i="1"/>
  <c r="M16" i="1"/>
  <c r="M47" i="1" s="1"/>
  <c r="AZ19" i="1"/>
  <c r="L16" i="1"/>
  <c r="L47" i="1" s="1"/>
  <c r="BA22" i="1"/>
  <c r="M23" i="1"/>
  <c r="M54" i="1" s="1"/>
  <c r="AH45" i="1"/>
  <c r="F30" i="1"/>
  <c r="F61" i="1" s="1"/>
  <c r="BC24" i="1"/>
  <c r="AZ15" i="1"/>
  <c r="C9" i="1"/>
  <c r="C40" i="1" s="1"/>
  <c r="BC15" i="1"/>
  <c r="F9" i="1"/>
  <c r="F40" i="1" s="1"/>
  <c r="AZ25" i="1"/>
  <c r="L30" i="1"/>
  <c r="L61" i="1" s="1"/>
  <c r="AH40" i="1"/>
  <c r="AG40" i="1" s="1"/>
  <c r="BC19" i="1"/>
  <c r="O16" i="1"/>
  <c r="O47" i="1" s="1"/>
  <c r="L23" i="1"/>
  <c r="L54" i="1" s="1"/>
  <c r="AZ22" i="1"/>
  <c r="AH43" i="1"/>
  <c r="O23" i="1"/>
  <c r="O54" i="1" s="1"/>
  <c r="BC22" i="1"/>
  <c r="D30" i="1"/>
  <c r="D61" i="1" s="1"/>
  <c r="BA24" i="1"/>
  <c r="U30" i="1"/>
  <c r="U61" i="1" s="1"/>
  <c r="AZ26" i="1"/>
  <c r="U16" i="1"/>
  <c r="U47" i="1" s="1"/>
  <c r="AZ20" i="1"/>
  <c r="AH41" i="1"/>
  <c r="BC20" i="1"/>
  <c r="X16" i="1"/>
  <c r="X47" i="1" s="1"/>
  <c r="M30" i="1"/>
  <c r="M61" i="1" s="1"/>
  <c r="BA25" i="1"/>
  <c r="BA23" i="1"/>
  <c r="V23" i="1"/>
  <c r="V54" i="1" s="1"/>
  <c r="AG44" i="1" l="1"/>
  <c r="AK17" i="1"/>
  <c r="AM17" i="1" s="1"/>
  <c r="AG41" i="1"/>
  <c r="AG39" i="1"/>
  <c r="AG42" i="1"/>
  <c r="AG43" i="1"/>
  <c r="AG47" i="1"/>
  <c r="AG45" i="1"/>
  <c r="AK15" i="1"/>
  <c r="AM15" i="1" s="1"/>
  <c r="AK21" i="1"/>
  <c r="AM21" i="1" s="1"/>
  <c r="AK22" i="1"/>
  <c r="AM22" i="1" s="1"/>
  <c r="AK26" i="1"/>
  <c r="AM26" i="1" s="1"/>
  <c r="AK19" i="1"/>
  <c r="AM19" i="1" s="1"/>
  <c r="AK20" i="1"/>
  <c r="AM20" i="1" s="1"/>
  <c r="AK25" i="1"/>
  <c r="AM25" i="1" s="1"/>
  <c r="AK23" i="1"/>
  <c r="AM23" i="1" s="1"/>
  <c r="AK24" i="1"/>
  <c r="AM24" i="1" s="1"/>
</calcChain>
</file>

<file path=xl/sharedStrings.xml><?xml version="1.0" encoding="utf-8"?>
<sst xmlns="http://schemas.openxmlformats.org/spreadsheetml/2006/main" count="150" uniqueCount="64">
  <si>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</si>
  <si>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</si>
  <si>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</si>
  <si>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</si>
  <si>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</si>
  <si>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</si>
  <si>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</si>
  <si>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</si>
  <si>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</si>
  <si>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</si>
  <si>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</si>
  <si>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</si>
  <si>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</si>
  <si>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</si>
  <si>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</si>
  <si>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</si>
  <si>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</si>
  <si>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</si>
  <si>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</si>
  <si>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</si>
  <si>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</si>
  <si>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</si>
  <si>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</si>
  <si>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</si>
  <si>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</si>
  <si>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</si>
  <si>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</si>
  <si>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</si>
  <si>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</si>
  <si>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</si>
  <si>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</si>
  <si>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</si>
  <si>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</si>
  <si>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</si>
  <si>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</si>
  <si>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</si>
  <si>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</si>
  <si>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</si>
  <si>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</si>
  <si>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</si>
  <si>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</si>
  <si>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</si>
  <si>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</si>
  <si>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</si>
  <si>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</si>
  <si>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</si>
  <si>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</si>
  <si>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</si>
  <si>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</si>
  <si>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</si>
  <si>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</si>
  <si>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</si>
  <si>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</si>
  <si>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</si>
  <si>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</si>
  <si>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</si>
  <si>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</si>
  <si>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</si>
  <si>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</si>
  <si>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</si>
  <si>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</si>
  <si>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</si>
  <si>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</si>
  <si>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　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</si>
</sst>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371</v>
      </c>
      <c r="AG1" s="4" t="s">
        <v>1</v>
      </c>
      <c r="AH1" s="4">
        <f ca="1">BJ1*10000+BO1*1000+BT1*100+BY1*10+CD1</f>
        <v>512</v>
      </c>
      <c r="AI1" s="4" t="s">
        <v>2</v>
      </c>
      <c r="AJ1" s="4">
        <f ca="1">AF1+AH1</f>
        <v>883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3</v>
      </c>
      <c r="AP1" s="4">
        <f ca="1">BX1</f>
        <v>7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5</v>
      </c>
      <c r="AW1" s="4">
        <f ca="1">BY1</f>
        <v>1</v>
      </c>
      <c r="AX1" s="4">
        <f ca="1">CD1</f>
        <v>2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8</v>
      </c>
      <c r="BD1" s="4">
        <f ca="1">MOD(ROUNDDOWN(AJ1/10,0),10)</f>
        <v>8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2</v>
      </c>
      <c r="CE1" s="9"/>
      <c r="CF1" s="7"/>
      <c r="CG1" s="10">
        <f ca="1">RAND()</f>
        <v>0.36748360438621508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0.61562136574633963</v>
      </c>
      <c r="CO1" s="11">
        <f ca="1">RANK(CN1,$CN$1:$CN$100,)</f>
        <v>6</v>
      </c>
      <c r="CP1" s="4"/>
      <c r="CQ1" s="4">
        <v>1</v>
      </c>
      <c r="CR1" s="4">
        <v>0</v>
      </c>
      <c r="CS1" s="4">
        <v>0</v>
      </c>
      <c r="CU1" s="10">
        <f ca="1">RAND()</f>
        <v>0.36343490883366736</v>
      </c>
      <c r="CV1" s="11">
        <f ca="1">RANK(CU1,$CU$1:$CU$100,)</f>
        <v>20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0.10710996815467511</v>
      </c>
      <c r="DC1" s="11">
        <f ca="1">RANK(DB1,$DB$1:$DB$100,)</f>
        <v>35</v>
      </c>
      <c r="DD1" s="4"/>
      <c r="DE1" s="4">
        <v>1</v>
      </c>
      <c r="DF1" s="4">
        <v>1</v>
      </c>
      <c r="DG1" s="4">
        <v>1</v>
      </c>
      <c r="DI1" s="10">
        <f ca="1">RAND()</f>
        <v>0.89336360033244167</v>
      </c>
      <c r="DJ1" s="11">
        <f ca="1">RANK(DI1,$DI$1:$DI$100,)</f>
        <v>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635</v>
      </c>
      <c r="AG2" s="4" t="s">
        <v>1</v>
      </c>
      <c r="AH2" s="4">
        <f t="shared" ref="AH2:AH12" ca="1" si="2">BJ2*10000+BO2*1000+BT2*100+BY2*10+CD2</f>
        <v>393</v>
      </c>
      <c r="AI2" s="4" t="s">
        <v>13</v>
      </c>
      <c r="AJ2" s="4">
        <f t="shared" ref="AJ2:AJ12" ca="1" si="3">AF2+AH2</f>
        <v>1028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6</v>
      </c>
      <c r="AP2" s="4">
        <f t="shared" ref="AP2:AP12" ca="1" si="7">BX2</f>
        <v>3</v>
      </c>
      <c r="AQ2" s="4">
        <f t="shared" ref="AQ2:AQ12" ca="1" si="8">CC2</f>
        <v>5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9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2</v>
      </c>
      <c r="BE2" s="4">
        <f t="shared" ref="BE2:BE12" ca="1" si="18">MOD(ROUNDDOWN(AJ2/1,0),10)</f>
        <v>8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6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5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0.24760257713703149</v>
      </c>
      <c r="CH2" s="11">
        <f t="shared" ref="CH2:CH18" ca="1" si="29">RANK(CG2,$CG$1:$CG$100,)</f>
        <v>17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0.94553910504381011</v>
      </c>
      <c r="CO2" s="11">
        <f t="shared" ref="CO2:CO18" ca="1" si="31">RANK(CN2,$CN$1:$CN$100,)</f>
        <v>1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0.10285961767424379</v>
      </c>
      <c r="CV2" s="11">
        <f t="shared" ref="CV2:CV37" ca="1" si="33">RANK(CU2,$CU$1:$CU$100,)</f>
        <v>34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0.45160668820660477</v>
      </c>
      <c r="DC2" s="11">
        <f t="shared" ref="DC2:DC37" ca="1" si="35">RANK(DB2,$DB$1:$DB$100,)</f>
        <v>22</v>
      </c>
      <c r="DD2" s="4"/>
      <c r="DE2" s="4">
        <v>2</v>
      </c>
      <c r="DF2" s="4">
        <v>1</v>
      </c>
      <c r="DG2" s="4">
        <v>2</v>
      </c>
      <c r="DI2" s="10">
        <f t="shared" ref="DI2:DI37" ca="1" si="36">RAND()</f>
        <v>0.2894198613669553</v>
      </c>
      <c r="DJ2" s="11">
        <f t="shared" ref="DJ2:DJ37" ca="1" si="37">RANK(DI2,$DI$1:$DI$100,)</f>
        <v>30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261</v>
      </c>
      <c r="AG3" s="4" t="s">
        <v>1</v>
      </c>
      <c r="AH3" s="4">
        <f t="shared" ca="1" si="2"/>
        <v>215</v>
      </c>
      <c r="AI3" s="4" t="s">
        <v>13</v>
      </c>
      <c r="AJ3" s="4">
        <f t="shared" ca="1" si="3"/>
        <v>476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2</v>
      </c>
      <c r="AP3" s="4">
        <f t="shared" ca="1" si="7"/>
        <v>6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2</v>
      </c>
      <c r="AW3" s="4">
        <f t="shared" ca="1" si="12"/>
        <v>1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4</v>
      </c>
      <c r="BD3" s="4">
        <f t="shared" ca="1" si="17"/>
        <v>7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2</v>
      </c>
      <c r="BT3" s="8">
        <f t="shared" ca="1" si="0"/>
        <v>2</v>
      </c>
      <c r="BU3" s="9"/>
      <c r="BW3" s="4">
        <v>3</v>
      </c>
      <c r="BX3" s="8">
        <f t="shared" ca="1" si="24"/>
        <v>6</v>
      </c>
      <c r="BY3" s="8">
        <f t="shared" ca="1" si="25"/>
        <v>1</v>
      </c>
      <c r="BZ3" s="9"/>
      <c r="CB3" s="4">
        <v>3</v>
      </c>
      <c r="CC3" s="8">
        <f t="shared" ca="1" si="26"/>
        <v>1</v>
      </c>
      <c r="CD3" s="8">
        <f t="shared" ca="1" si="27"/>
        <v>5</v>
      </c>
      <c r="CE3" s="9"/>
      <c r="CF3" s="7"/>
      <c r="CG3" s="10">
        <f t="shared" ca="1" si="28"/>
        <v>0.31409440639879849</v>
      </c>
      <c r="CH3" s="11">
        <f t="shared" ca="1" si="29"/>
        <v>15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0.13835875871168402</v>
      </c>
      <c r="CO3" s="11">
        <f t="shared" ca="1" si="31"/>
        <v>17</v>
      </c>
      <c r="CP3" s="4"/>
      <c r="CQ3" s="4">
        <v>3</v>
      </c>
      <c r="CR3" s="4">
        <v>0</v>
      </c>
      <c r="CS3" s="4">
        <v>0</v>
      </c>
      <c r="CU3" s="10">
        <f t="shared" ca="1" si="32"/>
        <v>0.80883769865832145</v>
      </c>
      <c r="CV3" s="11">
        <f t="shared" ca="1" si="33"/>
        <v>10</v>
      </c>
      <c r="CW3" s="4"/>
      <c r="CX3" s="4">
        <v>3</v>
      </c>
      <c r="CY3" s="4">
        <v>1</v>
      </c>
      <c r="CZ3" s="4">
        <v>3</v>
      </c>
      <c r="DB3" s="10">
        <f t="shared" ca="1" si="34"/>
        <v>0.17294235105629097</v>
      </c>
      <c r="DC3" s="11">
        <f t="shared" ca="1" si="35"/>
        <v>32</v>
      </c>
      <c r="DD3" s="4"/>
      <c r="DE3" s="4">
        <v>3</v>
      </c>
      <c r="DF3" s="4">
        <v>1</v>
      </c>
      <c r="DG3" s="4">
        <v>3</v>
      </c>
      <c r="DI3" s="10">
        <f t="shared" ca="1" si="36"/>
        <v>0.8673033423217541</v>
      </c>
      <c r="DJ3" s="11">
        <f t="shared" ca="1" si="37"/>
        <v>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611</v>
      </c>
      <c r="AG4" s="4" t="s">
        <v>1</v>
      </c>
      <c r="AH4" s="4">
        <f t="shared" ca="1" si="2"/>
        <v>164</v>
      </c>
      <c r="AI4" s="4" t="s">
        <v>4</v>
      </c>
      <c r="AJ4" s="4">
        <f t="shared" ca="1" si="3"/>
        <v>775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6</v>
      </c>
      <c r="AP4" s="4">
        <f t="shared" ca="1" si="7"/>
        <v>1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1</v>
      </c>
      <c r="AW4" s="4">
        <f t="shared" ca="1" si="12"/>
        <v>6</v>
      </c>
      <c r="AX4" s="4">
        <f t="shared" ca="1" si="13"/>
        <v>4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7</v>
      </c>
      <c r="BD4" s="4">
        <f t="shared" ca="1" si="17"/>
        <v>7</v>
      </c>
      <c r="BE4" s="4">
        <f t="shared" ca="1" si="18"/>
        <v>5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6</v>
      </c>
      <c r="BT4" s="8">
        <f t="shared" ca="1" si="0"/>
        <v>1</v>
      </c>
      <c r="BU4" s="9"/>
      <c r="BW4" s="4">
        <v>4</v>
      </c>
      <c r="BX4" s="8">
        <f t="shared" ca="1" si="24"/>
        <v>1</v>
      </c>
      <c r="BY4" s="8">
        <f t="shared" ca="1" si="25"/>
        <v>6</v>
      </c>
      <c r="BZ4" s="9"/>
      <c r="CB4" s="4">
        <v>4</v>
      </c>
      <c r="CC4" s="8">
        <f t="shared" ca="1" si="26"/>
        <v>1</v>
      </c>
      <c r="CD4" s="8">
        <f t="shared" ca="1" si="27"/>
        <v>4</v>
      </c>
      <c r="CE4" s="9"/>
      <c r="CF4" s="7"/>
      <c r="CG4" s="10">
        <f t="shared" ca="1" si="28"/>
        <v>0.10574518222899321</v>
      </c>
      <c r="CH4" s="11">
        <f t="shared" ca="1" si="29"/>
        <v>18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0.33457079508383414</v>
      </c>
      <c r="CO4" s="11">
        <f t="shared" ca="1" si="31"/>
        <v>13</v>
      </c>
      <c r="CP4" s="4"/>
      <c r="CQ4" s="4">
        <v>4</v>
      </c>
      <c r="CR4" s="4">
        <v>0</v>
      </c>
      <c r="CS4" s="4">
        <v>0</v>
      </c>
      <c r="CU4" s="10">
        <f t="shared" ca="1" si="32"/>
        <v>0.11639971909146296</v>
      </c>
      <c r="CV4" s="11">
        <f t="shared" ca="1" si="33"/>
        <v>32</v>
      </c>
      <c r="CW4" s="4"/>
      <c r="CX4" s="4">
        <v>4</v>
      </c>
      <c r="CY4" s="4">
        <v>1</v>
      </c>
      <c r="CZ4" s="4">
        <v>4</v>
      </c>
      <c r="DB4" s="10">
        <f t="shared" ca="1" si="34"/>
        <v>0.78396749432289137</v>
      </c>
      <c r="DC4" s="11">
        <f t="shared" ca="1" si="35"/>
        <v>6</v>
      </c>
      <c r="DD4" s="4"/>
      <c r="DE4" s="4">
        <v>4</v>
      </c>
      <c r="DF4" s="4">
        <v>1</v>
      </c>
      <c r="DG4" s="4">
        <v>4</v>
      </c>
      <c r="DI4" s="10">
        <f t="shared" ca="1" si="36"/>
        <v>0.88278304658679352</v>
      </c>
      <c r="DJ4" s="11">
        <f t="shared" ca="1" si="37"/>
        <v>4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0.371＋0.512＝</v>
      </c>
      <c r="C5" s="75"/>
      <c r="D5" s="75"/>
      <c r="E5" s="75"/>
      <c r="F5" s="75"/>
      <c r="G5" s="72">
        <f ca="1">$AJ1/1000</f>
        <v>0.88300000000000001</v>
      </c>
      <c r="H5" s="73"/>
      <c r="I5" s="20"/>
      <c r="J5" s="19"/>
      <c r="K5" s="74" t="str">
        <f ca="1">$AF2/1000&amp;$AG2&amp;$AH2/1000&amp;$AI2</f>
        <v>0.635＋0.393＝</v>
      </c>
      <c r="L5" s="75"/>
      <c r="M5" s="75"/>
      <c r="N5" s="75"/>
      <c r="O5" s="75"/>
      <c r="P5" s="72">
        <f ca="1">$AJ2/1000</f>
        <v>1.028</v>
      </c>
      <c r="Q5" s="73"/>
      <c r="R5" s="21"/>
      <c r="S5" s="19"/>
      <c r="T5" s="74" t="str">
        <f ca="1">$AF3/1000&amp;$AG3&amp;$AH3/1000&amp;$AI3</f>
        <v>0.261＋0.215＝</v>
      </c>
      <c r="U5" s="75"/>
      <c r="V5" s="75"/>
      <c r="W5" s="75"/>
      <c r="X5" s="75"/>
      <c r="Y5" s="72">
        <f ca="1">$AJ3/1000</f>
        <v>0.47599999999999998</v>
      </c>
      <c r="Z5" s="73"/>
      <c r="AA5" s="22"/>
      <c r="AE5" s="2" t="s">
        <v>22</v>
      </c>
      <c r="AF5" s="4">
        <f t="shared" ca="1" si="1"/>
        <v>233</v>
      </c>
      <c r="AG5" s="4" t="s">
        <v>1</v>
      </c>
      <c r="AH5" s="4">
        <f t="shared" ca="1" si="2"/>
        <v>733</v>
      </c>
      <c r="AI5" s="4" t="s">
        <v>13</v>
      </c>
      <c r="AJ5" s="4">
        <f t="shared" ca="1" si="3"/>
        <v>966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2</v>
      </c>
      <c r="AP5" s="4">
        <f t="shared" ca="1" si="7"/>
        <v>3</v>
      </c>
      <c r="AQ5" s="4">
        <f t="shared" ca="1" si="8"/>
        <v>3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7</v>
      </c>
      <c r="AW5" s="4">
        <f t="shared" ca="1" si="12"/>
        <v>3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9</v>
      </c>
      <c r="BD5" s="4">
        <f t="shared" ca="1" si="17"/>
        <v>6</v>
      </c>
      <c r="BE5" s="4">
        <f t="shared" ca="1" si="18"/>
        <v>6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2</v>
      </c>
      <c r="BT5" s="8">
        <f t="shared" ca="1" si="0"/>
        <v>7</v>
      </c>
      <c r="BU5" s="9"/>
      <c r="BW5" s="4">
        <v>5</v>
      </c>
      <c r="BX5" s="8">
        <f t="shared" ca="1" si="24"/>
        <v>3</v>
      </c>
      <c r="BY5" s="8">
        <f t="shared" ca="1" si="25"/>
        <v>3</v>
      </c>
      <c r="BZ5" s="9"/>
      <c r="CB5" s="4">
        <v>5</v>
      </c>
      <c r="CC5" s="8">
        <f t="shared" ca="1" si="26"/>
        <v>3</v>
      </c>
      <c r="CD5" s="8">
        <f t="shared" ca="1" si="27"/>
        <v>3</v>
      </c>
      <c r="CE5" s="9"/>
      <c r="CF5" s="7"/>
      <c r="CG5" s="10">
        <f t="shared" ca="1" si="28"/>
        <v>0.65950218717235887</v>
      </c>
      <c r="CH5" s="11">
        <f t="shared" ca="1" si="29"/>
        <v>11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0.31328609737425506</v>
      </c>
      <c r="CO5" s="11">
        <f t="shared" ca="1" si="31"/>
        <v>14</v>
      </c>
      <c r="CP5" s="4"/>
      <c r="CQ5" s="4">
        <v>5</v>
      </c>
      <c r="CR5" s="4">
        <v>0</v>
      </c>
      <c r="CS5" s="4">
        <v>0</v>
      </c>
      <c r="CU5" s="10">
        <f t="shared" ca="1" si="32"/>
        <v>0.55634939315270548</v>
      </c>
      <c r="CV5" s="11">
        <f t="shared" ca="1" si="33"/>
        <v>15</v>
      </c>
      <c r="CW5" s="4"/>
      <c r="CX5" s="4">
        <v>5</v>
      </c>
      <c r="CY5" s="4">
        <v>1</v>
      </c>
      <c r="CZ5" s="4">
        <v>5</v>
      </c>
      <c r="DB5" s="10">
        <f t="shared" ca="1" si="34"/>
        <v>0.54190256769360701</v>
      </c>
      <c r="DC5" s="11">
        <f t="shared" ca="1" si="35"/>
        <v>18</v>
      </c>
      <c r="DD5" s="4"/>
      <c r="DE5" s="4">
        <v>5</v>
      </c>
      <c r="DF5" s="4">
        <v>1</v>
      </c>
      <c r="DG5" s="4">
        <v>5</v>
      </c>
      <c r="DI5" s="10">
        <f t="shared" ca="1" si="36"/>
        <v>0.6200160053138698</v>
      </c>
      <c r="DJ5" s="11">
        <f t="shared" ca="1" si="37"/>
        <v>18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327</v>
      </c>
      <c r="AG6" s="4" t="s">
        <v>1</v>
      </c>
      <c r="AH6" s="4">
        <f t="shared" ca="1" si="2"/>
        <v>921</v>
      </c>
      <c r="AI6" s="4" t="s">
        <v>4</v>
      </c>
      <c r="AJ6" s="4">
        <f t="shared" ca="1" si="3"/>
        <v>1248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3</v>
      </c>
      <c r="AP6" s="4">
        <f t="shared" ca="1" si="7"/>
        <v>2</v>
      </c>
      <c r="AQ6" s="4">
        <f t="shared" ca="1" si="8"/>
        <v>7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9</v>
      </c>
      <c r="AW6" s="4">
        <f t="shared" ca="1" si="12"/>
        <v>2</v>
      </c>
      <c r="AX6" s="4">
        <f t="shared" ca="1" si="13"/>
        <v>1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2</v>
      </c>
      <c r="BD6" s="4">
        <f t="shared" ca="1" si="17"/>
        <v>4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3</v>
      </c>
      <c r="BT6" s="8">
        <f t="shared" ca="1" si="0"/>
        <v>9</v>
      </c>
      <c r="BU6" s="9"/>
      <c r="BW6" s="4">
        <v>6</v>
      </c>
      <c r="BX6" s="8">
        <f t="shared" ca="1" si="24"/>
        <v>2</v>
      </c>
      <c r="BY6" s="8">
        <f t="shared" ca="1" si="25"/>
        <v>2</v>
      </c>
      <c r="BZ6" s="9"/>
      <c r="CB6" s="4">
        <v>6</v>
      </c>
      <c r="CC6" s="8">
        <f t="shared" ca="1" si="26"/>
        <v>7</v>
      </c>
      <c r="CD6" s="8">
        <f t="shared" ca="1" si="27"/>
        <v>1</v>
      </c>
      <c r="CE6" s="9"/>
      <c r="CF6" s="7"/>
      <c r="CG6" s="10">
        <f t="shared" ca="1" si="28"/>
        <v>0.91177833474906989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0.54495685646068726</v>
      </c>
      <c r="CO6" s="11">
        <f t="shared" ca="1" si="31"/>
        <v>9</v>
      </c>
      <c r="CP6" s="4"/>
      <c r="CQ6" s="4">
        <v>6</v>
      </c>
      <c r="CR6" s="4">
        <v>0</v>
      </c>
      <c r="CS6" s="4">
        <v>0</v>
      </c>
      <c r="CU6" s="10">
        <f t="shared" ca="1" si="32"/>
        <v>0.23144615366339316</v>
      </c>
      <c r="CV6" s="11">
        <f t="shared" ca="1" si="33"/>
        <v>22</v>
      </c>
      <c r="CW6" s="4"/>
      <c r="CX6" s="4">
        <v>6</v>
      </c>
      <c r="CY6" s="4">
        <v>1</v>
      </c>
      <c r="CZ6" s="4">
        <v>6</v>
      </c>
      <c r="DB6" s="10">
        <f t="shared" ca="1" si="34"/>
        <v>0.69936364796239647</v>
      </c>
      <c r="DC6" s="11">
        <f t="shared" ca="1" si="35"/>
        <v>10</v>
      </c>
      <c r="DD6" s="4"/>
      <c r="DE6" s="4">
        <v>6</v>
      </c>
      <c r="DF6" s="4">
        <v>1</v>
      </c>
      <c r="DG6" s="4">
        <v>6</v>
      </c>
      <c r="DI6" s="10">
        <f t="shared" ca="1" si="36"/>
        <v>0.15770511732452741</v>
      </c>
      <c r="DJ6" s="11">
        <f t="shared" ca="1" si="37"/>
        <v>35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0</v>
      </c>
      <c r="E7" s="60" t="str">
        <f ca="1">IF(AND(F7=0,G7=0,H7=0),"",".")</f>
        <v>.</v>
      </c>
      <c r="F7" s="60">
        <f ca="1">$BS1</f>
        <v>3</v>
      </c>
      <c r="G7" s="60">
        <f ca="1">$BX1</f>
        <v>7</v>
      </c>
      <c r="H7" s="60">
        <f ca="1">$CC1</f>
        <v>1</v>
      </c>
      <c r="I7" s="27"/>
      <c r="J7" s="19"/>
      <c r="K7" s="60"/>
      <c r="L7" s="60">
        <f ca="1">$BI2</f>
        <v>0</v>
      </c>
      <c r="M7" s="60">
        <f ca="1">$BN2</f>
        <v>0</v>
      </c>
      <c r="N7" s="60" t="str">
        <f ca="1">IF(AND(O7=0,P7=0,Q7=0),"",".")</f>
        <v>.</v>
      </c>
      <c r="O7" s="60">
        <f ca="1">$BS2</f>
        <v>6</v>
      </c>
      <c r="P7" s="60">
        <f ca="1">$BX2</f>
        <v>3</v>
      </c>
      <c r="Q7" s="60">
        <f ca="1">$CC2</f>
        <v>5</v>
      </c>
      <c r="R7" s="27"/>
      <c r="S7" s="19"/>
      <c r="T7" s="60"/>
      <c r="U7" s="60">
        <f ca="1">$BI3</f>
        <v>0</v>
      </c>
      <c r="V7" s="60">
        <f ca="1">$BN3</f>
        <v>0</v>
      </c>
      <c r="W7" s="60" t="str">
        <f ca="1">IF(AND(X7=0,Y7=0,Z7=0),"",".")</f>
        <v>.</v>
      </c>
      <c r="X7" s="60">
        <f ca="1">$BS3</f>
        <v>2</v>
      </c>
      <c r="Y7" s="60">
        <f ca="1">$BX3</f>
        <v>6</v>
      </c>
      <c r="Z7" s="60">
        <f ca="1">$CC3</f>
        <v>1</v>
      </c>
      <c r="AA7" s="27"/>
      <c r="AE7" s="2" t="s">
        <v>24</v>
      </c>
      <c r="AF7" s="4">
        <f t="shared" ca="1" si="1"/>
        <v>451</v>
      </c>
      <c r="AG7" s="4" t="s">
        <v>21</v>
      </c>
      <c r="AH7" s="4">
        <f t="shared" ca="1" si="2"/>
        <v>537</v>
      </c>
      <c r="AI7" s="4" t="s">
        <v>4</v>
      </c>
      <c r="AJ7" s="4">
        <f t="shared" ca="1" si="3"/>
        <v>988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4</v>
      </c>
      <c r="AP7" s="4">
        <f t="shared" ca="1" si="7"/>
        <v>5</v>
      </c>
      <c r="AQ7" s="4">
        <f t="shared" ca="1" si="8"/>
        <v>1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5</v>
      </c>
      <c r="AW7" s="4">
        <f t="shared" ca="1" si="12"/>
        <v>3</v>
      </c>
      <c r="AX7" s="4">
        <f t="shared" ca="1" si="13"/>
        <v>7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9</v>
      </c>
      <c r="BD7" s="4">
        <f t="shared" ca="1" si="17"/>
        <v>8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4</v>
      </c>
      <c r="BT7" s="8">
        <f t="shared" ca="1" si="0"/>
        <v>5</v>
      </c>
      <c r="BU7" s="9"/>
      <c r="BW7" s="4">
        <v>7</v>
      </c>
      <c r="BX7" s="8">
        <f t="shared" ca="1" si="24"/>
        <v>5</v>
      </c>
      <c r="BY7" s="8">
        <f t="shared" ca="1" si="25"/>
        <v>3</v>
      </c>
      <c r="BZ7" s="9"/>
      <c r="CB7" s="4">
        <v>7</v>
      </c>
      <c r="CC7" s="8">
        <f t="shared" ca="1" si="26"/>
        <v>1</v>
      </c>
      <c r="CD7" s="8">
        <f t="shared" ca="1" si="27"/>
        <v>7</v>
      </c>
      <c r="CE7" s="9"/>
      <c r="CF7" s="7"/>
      <c r="CG7" s="10">
        <f t="shared" ca="1" si="28"/>
        <v>0.755482914552427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0.23580468265375953</v>
      </c>
      <c r="CO7" s="11">
        <f t="shared" ca="1" si="31"/>
        <v>16</v>
      </c>
      <c r="CP7" s="4"/>
      <c r="CQ7" s="4">
        <v>7</v>
      </c>
      <c r="CR7" s="4">
        <v>0</v>
      </c>
      <c r="CS7" s="4">
        <v>0</v>
      </c>
      <c r="CU7" s="10">
        <f t="shared" ca="1" si="32"/>
        <v>0.16581166061564057</v>
      </c>
      <c r="CV7" s="11">
        <f t="shared" ca="1" si="33"/>
        <v>27</v>
      </c>
      <c r="CW7" s="4"/>
      <c r="CX7" s="4">
        <v>7</v>
      </c>
      <c r="CY7" s="4">
        <v>1</v>
      </c>
      <c r="CZ7" s="4">
        <v>7</v>
      </c>
      <c r="DB7" s="10">
        <f t="shared" ca="1" si="34"/>
        <v>0.28441512640274769</v>
      </c>
      <c r="DC7" s="11">
        <f t="shared" ca="1" si="35"/>
        <v>30</v>
      </c>
      <c r="DD7" s="4"/>
      <c r="DE7" s="4">
        <v>7</v>
      </c>
      <c r="DF7" s="4">
        <v>1</v>
      </c>
      <c r="DG7" s="4">
        <v>7</v>
      </c>
      <c r="DI7" s="10">
        <f t="shared" ca="1" si="36"/>
        <v>0.85544558394496217</v>
      </c>
      <c r="DJ7" s="11">
        <f t="shared" ca="1" si="37"/>
        <v>7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0</v>
      </c>
      <c r="E8" s="60" t="str">
        <f ca="1">IF(AND(F8=0,G8=0,H8=0),"",".")</f>
        <v>.</v>
      </c>
      <c r="F8" s="60">
        <f ca="1">$BT1</f>
        <v>5</v>
      </c>
      <c r="G8" s="60">
        <f ca="1">$BY1</f>
        <v>1</v>
      </c>
      <c r="H8" s="60">
        <f ca="1">$CD1</f>
        <v>2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0</v>
      </c>
      <c r="N8" s="60" t="str">
        <f ca="1">IF(AND(O8=0,P8=0,Q8=0),"",".")</f>
        <v>.</v>
      </c>
      <c r="O8" s="60">
        <f ca="1">$BT2</f>
        <v>3</v>
      </c>
      <c r="P8" s="60">
        <f ca="1">$BY2</f>
        <v>9</v>
      </c>
      <c r="Q8" s="60">
        <f ca="1">$CD2</f>
        <v>3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0</v>
      </c>
      <c r="W8" s="60" t="str">
        <f ca="1">IF(AND(X8=0,Y8=0,Z8=0),"",".")</f>
        <v>.</v>
      </c>
      <c r="X8" s="60">
        <f ca="1">$BT3</f>
        <v>2</v>
      </c>
      <c r="Y8" s="60">
        <f ca="1">$BY3</f>
        <v>1</v>
      </c>
      <c r="Z8" s="60">
        <f ca="1">$CD3</f>
        <v>5</v>
      </c>
      <c r="AA8" s="27"/>
      <c r="AE8" s="2" t="s">
        <v>25</v>
      </c>
      <c r="AF8" s="4">
        <f t="shared" ca="1" si="1"/>
        <v>326</v>
      </c>
      <c r="AG8" s="4" t="s">
        <v>1</v>
      </c>
      <c r="AH8" s="4">
        <f t="shared" ca="1" si="2"/>
        <v>652</v>
      </c>
      <c r="AI8" s="4" t="s">
        <v>13</v>
      </c>
      <c r="AJ8" s="4">
        <f t="shared" ca="1" si="3"/>
        <v>978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3</v>
      </c>
      <c r="AP8" s="4">
        <f t="shared" ca="1" si="7"/>
        <v>2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6</v>
      </c>
      <c r="AW8" s="4">
        <f t="shared" ca="1" si="12"/>
        <v>5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9</v>
      </c>
      <c r="BD8" s="4">
        <f t="shared" ca="1" si="17"/>
        <v>7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3</v>
      </c>
      <c r="BT8" s="8">
        <f t="shared" ca="1" si="0"/>
        <v>6</v>
      </c>
      <c r="BU8" s="9"/>
      <c r="BW8" s="4">
        <v>8</v>
      </c>
      <c r="BX8" s="8">
        <f t="shared" ca="1" si="24"/>
        <v>2</v>
      </c>
      <c r="BY8" s="8">
        <f t="shared" ca="1" si="25"/>
        <v>5</v>
      </c>
      <c r="BZ8" s="9"/>
      <c r="CB8" s="4">
        <v>8</v>
      </c>
      <c r="CC8" s="8">
        <f t="shared" ca="1" si="26"/>
        <v>6</v>
      </c>
      <c r="CD8" s="8">
        <f t="shared" ca="1" si="27"/>
        <v>2</v>
      </c>
      <c r="CE8" s="9"/>
      <c r="CF8" s="7"/>
      <c r="CG8" s="10">
        <f t="shared" ca="1" si="28"/>
        <v>0.86355104530474136</v>
      </c>
      <c r="CH8" s="11">
        <f t="shared" ca="1" si="29"/>
        <v>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0.46733898857713618</v>
      </c>
      <c r="CO8" s="11">
        <f t="shared" ca="1" si="31"/>
        <v>10</v>
      </c>
      <c r="CP8" s="4"/>
      <c r="CQ8" s="4">
        <v>8</v>
      </c>
      <c r="CR8" s="4">
        <v>0</v>
      </c>
      <c r="CS8" s="4">
        <v>0</v>
      </c>
      <c r="CU8" s="10">
        <f t="shared" ca="1" si="32"/>
        <v>0.34910103235015699</v>
      </c>
      <c r="CV8" s="11">
        <f t="shared" ca="1" si="33"/>
        <v>21</v>
      </c>
      <c r="CW8" s="4"/>
      <c r="CX8" s="4">
        <v>8</v>
      </c>
      <c r="CY8" s="4">
        <v>1</v>
      </c>
      <c r="CZ8" s="4">
        <v>8</v>
      </c>
      <c r="DB8" s="10">
        <f t="shared" ca="1" si="34"/>
        <v>0.65602678862300101</v>
      </c>
      <c r="DC8" s="11">
        <f t="shared" ca="1" si="35"/>
        <v>13</v>
      </c>
      <c r="DD8" s="4"/>
      <c r="DE8" s="4">
        <v>8</v>
      </c>
      <c r="DF8" s="4">
        <v>1</v>
      </c>
      <c r="DG8" s="4">
        <v>8</v>
      </c>
      <c r="DI8" s="10">
        <f t="shared" ca="1" si="36"/>
        <v>0.23190195528003377</v>
      </c>
      <c r="DJ8" s="11">
        <f t="shared" ca="1" si="37"/>
        <v>33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0</v>
      </c>
      <c r="E9" s="60" t="str">
        <f>$BB1</f>
        <v>.</v>
      </c>
      <c r="F9" s="60">
        <f ca="1">$BC1</f>
        <v>8</v>
      </c>
      <c r="G9" s="60">
        <f ca="1">$BD1</f>
        <v>8</v>
      </c>
      <c r="H9" s="60">
        <f ca="1">$BE1</f>
        <v>3</v>
      </c>
      <c r="I9" s="36"/>
      <c r="J9" s="37"/>
      <c r="K9" s="60"/>
      <c r="L9" s="60">
        <f ca="1">$AZ2</f>
        <v>0</v>
      </c>
      <c r="M9" s="60">
        <f ca="1">$BA2</f>
        <v>1</v>
      </c>
      <c r="N9" s="60" t="str">
        <f>$BB2</f>
        <v>.</v>
      </c>
      <c r="O9" s="60">
        <f ca="1">$BC2</f>
        <v>0</v>
      </c>
      <c r="P9" s="60">
        <f ca="1">$BD2</f>
        <v>2</v>
      </c>
      <c r="Q9" s="60">
        <f ca="1">$BE2</f>
        <v>8</v>
      </c>
      <c r="R9" s="36"/>
      <c r="S9" s="37"/>
      <c r="T9" s="60"/>
      <c r="U9" s="60">
        <f ca="1">$AZ3</f>
        <v>0</v>
      </c>
      <c r="V9" s="60">
        <f ca="1">$BA3</f>
        <v>0</v>
      </c>
      <c r="W9" s="60" t="str">
        <f>$BB3</f>
        <v>.</v>
      </c>
      <c r="X9" s="60">
        <f ca="1">$BC3</f>
        <v>4</v>
      </c>
      <c r="Y9" s="60">
        <f ca="1">$BD3</f>
        <v>7</v>
      </c>
      <c r="Z9" s="60">
        <f ca="1">$BE3</f>
        <v>6</v>
      </c>
      <c r="AA9" s="38"/>
      <c r="AE9" s="2" t="s">
        <v>26</v>
      </c>
      <c r="AF9" s="4">
        <f t="shared" ca="1" si="1"/>
        <v>552</v>
      </c>
      <c r="AG9" s="4" t="s">
        <v>1</v>
      </c>
      <c r="AH9" s="4">
        <f t="shared" ca="1" si="2"/>
        <v>316</v>
      </c>
      <c r="AI9" s="4" t="s">
        <v>13</v>
      </c>
      <c r="AJ9" s="4">
        <f t="shared" ca="1" si="3"/>
        <v>868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5</v>
      </c>
      <c r="AP9" s="4">
        <f t="shared" ca="1" si="7"/>
        <v>5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1</v>
      </c>
      <c r="AX9" s="4">
        <f t="shared" ca="1" si="13"/>
        <v>6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8</v>
      </c>
      <c r="BD9" s="4">
        <f t="shared" ca="1" si="17"/>
        <v>6</v>
      </c>
      <c r="BE9" s="4">
        <f t="shared" ca="1" si="18"/>
        <v>8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5</v>
      </c>
      <c r="BT9" s="8">
        <f t="shared" ca="1" si="0"/>
        <v>3</v>
      </c>
      <c r="BU9" s="9"/>
      <c r="BW9" s="4">
        <v>9</v>
      </c>
      <c r="BX9" s="8">
        <f t="shared" ca="1" si="24"/>
        <v>5</v>
      </c>
      <c r="BY9" s="8">
        <f t="shared" ca="1" si="25"/>
        <v>1</v>
      </c>
      <c r="BZ9" s="9"/>
      <c r="CB9" s="4">
        <v>9</v>
      </c>
      <c r="CC9" s="8">
        <f t="shared" ca="1" si="26"/>
        <v>2</v>
      </c>
      <c r="CD9" s="8">
        <f t="shared" ca="1" si="27"/>
        <v>6</v>
      </c>
      <c r="CE9" s="9"/>
      <c r="CF9" s="7"/>
      <c r="CG9" s="10">
        <f t="shared" ca="1" si="28"/>
        <v>0.8895001261544212</v>
      </c>
      <c r="CH9" s="11">
        <f t="shared" ca="1" si="29"/>
        <v>3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0.43891235890546476</v>
      </c>
      <c r="CO9" s="11">
        <f t="shared" ca="1" si="31"/>
        <v>11</v>
      </c>
      <c r="CP9" s="4"/>
      <c r="CQ9" s="4">
        <v>9</v>
      </c>
      <c r="CR9" s="4">
        <v>0</v>
      </c>
      <c r="CS9" s="4">
        <v>0</v>
      </c>
      <c r="CU9" s="10">
        <f t="shared" ca="1" si="32"/>
        <v>0.14180986455186451</v>
      </c>
      <c r="CV9" s="11">
        <f t="shared" ca="1" si="33"/>
        <v>30</v>
      </c>
      <c r="CW9" s="4"/>
      <c r="CX9" s="4">
        <v>9</v>
      </c>
      <c r="CY9" s="4">
        <v>2</v>
      </c>
      <c r="CZ9" s="4">
        <v>1</v>
      </c>
      <c r="DB9" s="10">
        <f t="shared" ca="1" si="34"/>
        <v>0.31239312973514477</v>
      </c>
      <c r="DC9" s="11">
        <f t="shared" ca="1" si="35"/>
        <v>28</v>
      </c>
      <c r="DD9" s="4"/>
      <c r="DE9" s="4">
        <v>9</v>
      </c>
      <c r="DF9" s="4">
        <v>2</v>
      </c>
      <c r="DG9" s="4">
        <v>1</v>
      </c>
      <c r="DI9" s="10">
        <f t="shared" ca="1" si="36"/>
        <v>0.65930736400145062</v>
      </c>
      <c r="DJ9" s="11">
        <f t="shared" ca="1" si="37"/>
        <v>14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227</v>
      </c>
      <c r="AG10" s="4" t="s">
        <v>21</v>
      </c>
      <c r="AH10" s="4">
        <f t="shared" ca="1" si="2"/>
        <v>462</v>
      </c>
      <c r="AI10" s="4" t="s">
        <v>4</v>
      </c>
      <c r="AJ10" s="4">
        <f t="shared" ca="1" si="3"/>
        <v>689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2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4</v>
      </c>
      <c r="AW10" s="4">
        <f t="shared" ca="1" si="12"/>
        <v>6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6</v>
      </c>
      <c r="BD10" s="4">
        <f t="shared" ca="1" si="17"/>
        <v>8</v>
      </c>
      <c r="BE10" s="4">
        <f t="shared" ca="1" si="18"/>
        <v>9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4</v>
      </c>
      <c r="BU10" s="9"/>
      <c r="BW10" s="4">
        <v>10</v>
      </c>
      <c r="BX10" s="8">
        <f t="shared" ca="1" si="24"/>
        <v>2</v>
      </c>
      <c r="BY10" s="8">
        <f t="shared" ca="1" si="25"/>
        <v>6</v>
      </c>
      <c r="BZ10" s="9"/>
      <c r="CB10" s="4">
        <v>10</v>
      </c>
      <c r="CC10" s="8">
        <f t="shared" ca="1" si="26"/>
        <v>7</v>
      </c>
      <c r="CD10" s="8">
        <f t="shared" ca="1" si="27"/>
        <v>2</v>
      </c>
      <c r="CE10" s="9"/>
      <c r="CF10" s="7"/>
      <c r="CG10" s="10">
        <f t="shared" ca="1" si="28"/>
        <v>0.772013872462044</v>
      </c>
      <c r="CH10" s="11">
        <f t="shared" ca="1" si="29"/>
        <v>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2.6959207008622421E-2</v>
      </c>
      <c r="CO10" s="11">
        <f t="shared" ca="1" si="31"/>
        <v>18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0.73295985080869219</v>
      </c>
      <c r="CV10" s="11">
        <f t="shared" ca="1" si="33"/>
        <v>12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0.65497483873116857</v>
      </c>
      <c r="DC10" s="11">
        <f t="shared" ca="1" si="35"/>
        <v>14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0.12187569523216035</v>
      </c>
      <c r="DJ10" s="11">
        <f t="shared" ca="1" si="37"/>
        <v>36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811</v>
      </c>
      <c r="AG11" s="4" t="s">
        <v>1</v>
      </c>
      <c r="AH11" s="4">
        <f t="shared" ca="1" si="2"/>
        <v>178</v>
      </c>
      <c r="AI11" s="4" t="s">
        <v>13</v>
      </c>
      <c r="AJ11" s="4">
        <f t="shared" ca="1" si="3"/>
        <v>989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8</v>
      </c>
      <c r="AP11" s="4">
        <f t="shared" ca="1" si="7"/>
        <v>1</v>
      </c>
      <c r="AQ11" s="4">
        <f t="shared" ca="1" si="8"/>
        <v>1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1</v>
      </c>
      <c r="AW11" s="4">
        <f t="shared" ca="1" si="12"/>
        <v>7</v>
      </c>
      <c r="AX11" s="4">
        <f t="shared" ca="1" si="13"/>
        <v>8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9</v>
      </c>
      <c r="BD11" s="4">
        <f t="shared" ca="1" si="17"/>
        <v>8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8</v>
      </c>
      <c r="BT11" s="8">
        <f t="shared" ca="1" si="0"/>
        <v>1</v>
      </c>
      <c r="BU11" s="9"/>
      <c r="BW11" s="4">
        <v>11</v>
      </c>
      <c r="BX11" s="8">
        <f t="shared" ca="1" si="24"/>
        <v>1</v>
      </c>
      <c r="BY11" s="8">
        <f t="shared" ca="1" si="25"/>
        <v>7</v>
      </c>
      <c r="BZ11" s="9"/>
      <c r="CB11" s="4">
        <v>11</v>
      </c>
      <c r="CC11" s="8">
        <f t="shared" ca="1" si="26"/>
        <v>1</v>
      </c>
      <c r="CD11" s="8">
        <f t="shared" ca="1" si="27"/>
        <v>8</v>
      </c>
      <c r="CE11" s="9"/>
      <c r="CF11" s="7"/>
      <c r="CG11" s="10">
        <f t="shared" ca="1" si="28"/>
        <v>0.72635184721119661</v>
      </c>
      <c r="CH11" s="11">
        <f t="shared" ca="1" si="29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0.42840918964479957</v>
      </c>
      <c r="CO11" s="11">
        <f t="shared" ca="1" si="31"/>
        <v>12</v>
      </c>
      <c r="CP11" s="4"/>
      <c r="CQ11" s="4">
        <v>11</v>
      </c>
      <c r="CR11" s="4">
        <v>0</v>
      </c>
      <c r="CS11" s="4">
        <v>0</v>
      </c>
      <c r="CU11" s="10">
        <f t="shared" ca="1" si="32"/>
        <v>7.8880870436194295E-3</v>
      </c>
      <c r="CV11" s="11">
        <f t="shared" ca="1" si="33"/>
        <v>37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0.7570909223363218</v>
      </c>
      <c r="DC11" s="11">
        <f t="shared" ca="1" si="35"/>
        <v>7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0.83373910558032582</v>
      </c>
      <c r="DJ11" s="11">
        <f t="shared" ca="1" si="37"/>
        <v>8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74" t="str">
        <f ca="1">$AF4/1000&amp;$AG4&amp;$AH4/1000&amp;$AI4</f>
        <v>0.611＋0.164＝</v>
      </c>
      <c r="C12" s="75"/>
      <c r="D12" s="75"/>
      <c r="E12" s="75"/>
      <c r="F12" s="75"/>
      <c r="G12" s="72">
        <f ca="1">$AJ4/1000</f>
        <v>0.77500000000000002</v>
      </c>
      <c r="H12" s="73"/>
      <c r="I12" s="20"/>
      <c r="J12" s="19"/>
      <c r="K12" s="74" t="str">
        <f ca="1">$AF5/1000&amp;$AG5&amp;$AH5/1000&amp;$AI5</f>
        <v>0.233＋0.733＝</v>
      </c>
      <c r="L12" s="75"/>
      <c r="M12" s="75"/>
      <c r="N12" s="75"/>
      <c r="O12" s="75"/>
      <c r="P12" s="72">
        <f ca="1">$AJ5/1000</f>
        <v>0.96599999999999997</v>
      </c>
      <c r="Q12" s="73"/>
      <c r="R12" s="21"/>
      <c r="S12" s="19"/>
      <c r="T12" s="74" t="str">
        <f ca="1">$AF6/1000&amp;$AG6&amp;$AH6/1000&amp;$AI6</f>
        <v>0.327＋0.921＝</v>
      </c>
      <c r="U12" s="75"/>
      <c r="V12" s="75"/>
      <c r="W12" s="75"/>
      <c r="X12" s="75"/>
      <c r="Y12" s="72">
        <f ca="1">$AJ6/1000</f>
        <v>1.248</v>
      </c>
      <c r="Z12" s="73"/>
      <c r="AA12" s="27"/>
      <c r="AE12" s="2" t="s">
        <v>32</v>
      </c>
      <c r="AF12" s="4">
        <f t="shared" ca="1" si="1"/>
        <v>143</v>
      </c>
      <c r="AG12" s="4" t="s">
        <v>21</v>
      </c>
      <c r="AH12" s="4">
        <f t="shared" ca="1" si="2"/>
        <v>639</v>
      </c>
      <c r="AI12" s="4" t="s">
        <v>4</v>
      </c>
      <c r="AJ12" s="4">
        <f t="shared" ca="1" si="3"/>
        <v>782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4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6</v>
      </c>
      <c r="AW12" s="4">
        <f t="shared" ca="1" si="12"/>
        <v>3</v>
      </c>
      <c r="AX12" s="4">
        <f t="shared" ca="1" si="13"/>
        <v>9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7</v>
      </c>
      <c r="BD12" s="4">
        <f t="shared" ca="1" si="17"/>
        <v>8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6</v>
      </c>
      <c r="BU12" s="9"/>
      <c r="BW12" s="4">
        <v>12</v>
      </c>
      <c r="BX12" s="8">
        <f t="shared" ca="1" si="24"/>
        <v>4</v>
      </c>
      <c r="BY12" s="8">
        <f t="shared" ca="1" si="25"/>
        <v>3</v>
      </c>
      <c r="BZ12" s="9"/>
      <c r="CB12" s="4">
        <v>12</v>
      </c>
      <c r="CC12" s="8">
        <f t="shared" ca="1" si="26"/>
        <v>3</v>
      </c>
      <c r="CD12" s="8">
        <f t="shared" ca="1" si="27"/>
        <v>9</v>
      </c>
      <c r="CE12" s="9"/>
      <c r="CF12" s="7"/>
      <c r="CG12" s="10">
        <f t="shared" ca="1" si="28"/>
        <v>0.74694484517997506</v>
      </c>
      <c r="CH12" s="11">
        <f t="shared" ca="1" si="29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0.82205570625565239</v>
      </c>
      <c r="CO12" s="11">
        <f t="shared" ca="1" si="31"/>
        <v>2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0.84783606381678078</v>
      </c>
      <c r="CV12" s="11">
        <f t="shared" ca="1" si="33"/>
        <v>6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0.37773044408771717</v>
      </c>
      <c r="DC12" s="11">
        <f t="shared" ca="1" si="35"/>
        <v>25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0.55097326820447212</v>
      </c>
      <c r="DJ12" s="11">
        <f t="shared" ca="1" si="37"/>
        <v>22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0.94112919723108235</v>
      </c>
      <c r="CH13" s="11">
        <f t="shared" ca="1" si="29"/>
        <v>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0.79880614287579688</v>
      </c>
      <c r="CO13" s="11">
        <f t="shared" ca="1" si="31"/>
        <v>3</v>
      </c>
      <c r="CP13" s="4"/>
      <c r="CQ13" s="4">
        <v>13</v>
      </c>
      <c r="CR13" s="4">
        <v>0</v>
      </c>
      <c r="CS13" s="4">
        <v>0</v>
      </c>
      <c r="CU13" s="10">
        <f t="shared" ca="1" si="32"/>
        <v>2.1372718955509296E-2</v>
      </c>
      <c r="CV13" s="11">
        <f t="shared" ca="1" si="33"/>
        <v>36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0.12431973780672867</v>
      </c>
      <c r="DC13" s="11">
        <f t="shared" ca="1" si="35"/>
        <v>34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0.61937227813161033</v>
      </c>
      <c r="DJ13" s="11">
        <f t="shared" ca="1" si="37"/>
        <v>19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0</v>
      </c>
      <c r="E14" s="60" t="str">
        <f ca="1">IF(AND(F14=0,G14=0,H14=0),"",".")</f>
        <v>.</v>
      </c>
      <c r="F14" s="60">
        <f ca="1">$BS4</f>
        <v>6</v>
      </c>
      <c r="G14" s="60">
        <f ca="1">$BX4</f>
        <v>1</v>
      </c>
      <c r="H14" s="60">
        <f ca="1">$CC4</f>
        <v>1</v>
      </c>
      <c r="I14" s="27"/>
      <c r="J14" s="19"/>
      <c r="K14" s="60"/>
      <c r="L14" s="60">
        <f ca="1">$BI5</f>
        <v>0</v>
      </c>
      <c r="M14" s="60">
        <f ca="1">$BN5</f>
        <v>0</v>
      </c>
      <c r="N14" s="60" t="str">
        <f ca="1">IF(AND(O14=0,P14=0,Q14=0),"",".")</f>
        <v>.</v>
      </c>
      <c r="O14" s="60">
        <f ca="1">$BS5</f>
        <v>2</v>
      </c>
      <c r="P14" s="60">
        <f ca="1">$BX5</f>
        <v>3</v>
      </c>
      <c r="Q14" s="60">
        <f ca="1">$CC5</f>
        <v>3</v>
      </c>
      <c r="R14" s="27"/>
      <c r="S14" s="19"/>
      <c r="T14" s="60"/>
      <c r="U14" s="60">
        <f ca="1">$BI6</f>
        <v>0</v>
      </c>
      <c r="V14" s="60">
        <f ca="1">$BN6</f>
        <v>0</v>
      </c>
      <c r="W14" s="60" t="str">
        <f ca="1">IF(AND(X14=0,Y14=0,Z14=0),"",".")</f>
        <v>.</v>
      </c>
      <c r="X14" s="60">
        <f ca="1">$BS6</f>
        <v>3</v>
      </c>
      <c r="Y14" s="60">
        <f ca="1">$BX6</f>
        <v>2</v>
      </c>
      <c r="Z14" s="60">
        <f ca="1">$CC6</f>
        <v>7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0.8081678283727185</v>
      </c>
      <c r="CH14" s="11">
        <f t="shared" ca="1" si="29"/>
        <v>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0.59164882844356514</v>
      </c>
      <c r="CO14" s="11">
        <f t="shared" ca="1" si="31"/>
        <v>7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0.54130481536774944</v>
      </c>
      <c r="CV14" s="11">
        <f t="shared" ca="1" si="33"/>
        <v>16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0.55411271775537019</v>
      </c>
      <c r="DC14" s="11">
        <f t="shared" ca="1" si="35"/>
        <v>16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0.43648406457403677</v>
      </c>
      <c r="DJ14" s="11">
        <f t="shared" ca="1" si="37"/>
        <v>28</v>
      </c>
      <c r="DK14" s="4"/>
      <c r="DL14" s="4">
        <v>14</v>
      </c>
      <c r="DM14" s="4">
        <v>2</v>
      </c>
      <c r="DN14" s="4">
        <v>6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0</v>
      </c>
      <c r="E15" s="60" t="str">
        <f ca="1">IF(AND(F15=0,G15=0,H15=0),"",".")</f>
        <v>.</v>
      </c>
      <c r="F15" s="60">
        <f ca="1">$BT4</f>
        <v>1</v>
      </c>
      <c r="G15" s="60">
        <f ca="1">$BY4</f>
        <v>6</v>
      </c>
      <c r="H15" s="60">
        <f ca="1">$CD4</f>
        <v>4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0</v>
      </c>
      <c r="N15" s="60" t="str">
        <f ca="1">IF(AND(O15=0,P15=0,Q15=0),"",".")</f>
        <v>.</v>
      </c>
      <c r="O15" s="60">
        <f ca="1">$BT5</f>
        <v>7</v>
      </c>
      <c r="P15" s="60">
        <f ca="1">$BY5</f>
        <v>3</v>
      </c>
      <c r="Q15" s="60">
        <f ca="1">$CD5</f>
        <v>3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0</v>
      </c>
      <c r="W15" s="60" t="str">
        <f ca="1">IF(AND(X15=0,Y15=0,Z15=0),"",".")</f>
        <v>.</v>
      </c>
      <c r="X15" s="60">
        <f ca="1">$BT6</f>
        <v>9</v>
      </c>
      <c r="Y15" s="60">
        <f ca="1">$BY6</f>
        <v>2</v>
      </c>
      <c r="Z15" s="60">
        <f ca="1">$CD6</f>
        <v>1</v>
      </c>
      <c r="AA15" s="27"/>
      <c r="AI15" s="3" t="s">
        <v>18</v>
      </c>
      <c r="AJ15" s="4">
        <f ca="1">AJ1/10</f>
        <v>88.3</v>
      </c>
      <c r="AK15" s="4">
        <f ca="1">AZ15+BA15+BC15</f>
        <v>0.8</v>
      </c>
      <c r="AM15" s="4" t="str">
        <f ca="1">IF(AJ15=AK15,"OK","NO")</f>
        <v>NO</v>
      </c>
      <c r="AR15" s="2">
        <f ca="1">MOD(ROUNDDOWN(AJ1/0.1,0),10)</f>
        <v>0</v>
      </c>
      <c r="AZ15" s="4">
        <f ca="1">AZ1*10</f>
        <v>0</v>
      </c>
      <c r="BA15" s="4">
        <f ca="1">BA1</f>
        <v>0</v>
      </c>
      <c r="BB15" s="4"/>
      <c r="BC15" s="4">
        <f ca="1">BC1/10</f>
        <v>0.8</v>
      </c>
      <c r="BD15" s="4"/>
      <c r="BE15" s="4"/>
      <c r="CG15" s="10">
        <f t="shared" ca="1" si="28"/>
        <v>0.4849876516525583</v>
      </c>
      <c r="CH15" s="11">
        <f t="shared" ca="1" si="29"/>
        <v>12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0.77768469608987545</v>
      </c>
      <c r="CO15" s="11">
        <f t="shared" ca="1" si="31"/>
        <v>4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0.48912462948587743</v>
      </c>
      <c r="CV15" s="11">
        <f t="shared" ca="1" si="33"/>
        <v>17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0.14092447098568994</v>
      </c>
      <c r="DC15" s="11">
        <f t="shared" ca="1" si="35"/>
        <v>33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0.64189203006328688</v>
      </c>
      <c r="DJ15" s="11">
        <f t="shared" ca="1" si="37"/>
        <v>15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0</v>
      </c>
      <c r="E16" s="60" t="str">
        <f>$BB4</f>
        <v>.</v>
      </c>
      <c r="F16" s="60">
        <f ca="1">$BC4</f>
        <v>7</v>
      </c>
      <c r="G16" s="60">
        <f ca="1">$BD4</f>
        <v>7</v>
      </c>
      <c r="H16" s="60">
        <f ca="1">$BE4</f>
        <v>5</v>
      </c>
      <c r="I16" s="36"/>
      <c r="J16" s="37"/>
      <c r="K16" s="60"/>
      <c r="L16" s="60">
        <f ca="1">$AZ5</f>
        <v>0</v>
      </c>
      <c r="M16" s="60">
        <f ca="1">$BA5</f>
        <v>0</v>
      </c>
      <c r="N16" s="60" t="str">
        <f>$BB5</f>
        <v>.</v>
      </c>
      <c r="O16" s="60">
        <f ca="1">$BC5</f>
        <v>9</v>
      </c>
      <c r="P16" s="60">
        <f ca="1">$BD5</f>
        <v>6</v>
      </c>
      <c r="Q16" s="60">
        <f ca="1">$BE5</f>
        <v>6</v>
      </c>
      <c r="R16" s="36"/>
      <c r="S16" s="37"/>
      <c r="T16" s="60"/>
      <c r="U16" s="60">
        <f ca="1">$AZ6</f>
        <v>0</v>
      </c>
      <c r="V16" s="60">
        <f ca="1">$BA6</f>
        <v>1</v>
      </c>
      <c r="W16" s="60" t="str">
        <f>$BB6</f>
        <v>.</v>
      </c>
      <c r="X16" s="60">
        <f ca="1">$BC6</f>
        <v>2</v>
      </c>
      <c r="Y16" s="60">
        <f ca="1">$BD6</f>
        <v>4</v>
      </c>
      <c r="Z16" s="60">
        <f ca="1">$BE6</f>
        <v>8</v>
      </c>
      <c r="AA16" s="27"/>
      <c r="AI16" s="3" t="s">
        <v>19</v>
      </c>
      <c r="AJ16" s="4">
        <f t="shared" ref="AJ16:AJ26" ca="1" si="38">AJ2/10</f>
        <v>102.8</v>
      </c>
      <c r="AK16" s="4">
        <f t="shared" ref="AK16:AK26" ca="1" si="39">AZ16+BA16+BC16</f>
        <v>1</v>
      </c>
      <c r="AM16" s="4" t="str">
        <f t="shared" ref="AM16:AM26" ca="1" si="40">IF(AJ16=AK16,"OK","NO")</f>
        <v>NO</v>
      </c>
      <c r="AR16" s="2">
        <f t="shared" ref="AR16:AR26" ca="1" si="41">MOD(ROUNDDOWN(AJ2/0.1,0),10)</f>
        <v>0</v>
      </c>
      <c r="AZ16" s="4">
        <f t="shared" ref="AZ16:AZ26" ca="1" si="42">AZ2*10</f>
        <v>0</v>
      </c>
      <c r="BA16" s="4">
        <f t="shared" ref="BA16:BA26" ca="1" si="43">BA2</f>
        <v>1</v>
      </c>
      <c r="BB16" s="4"/>
      <c r="BC16" s="4">
        <f t="shared" ref="BC16:BC26" ca="1" si="44">BC2/10</f>
        <v>0</v>
      </c>
      <c r="BD16" s="4"/>
      <c r="BE16" s="4"/>
      <c r="CG16" s="10">
        <f t="shared" ca="1" si="28"/>
        <v>0.31369024138951918</v>
      </c>
      <c r="CH16" s="11">
        <f t="shared" ca="1" si="29"/>
        <v>16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0.6496570771227953</v>
      </c>
      <c r="CO16" s="11">
        <f t="shared" ca="1" si="31"/>
        <v>5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0.17507916657685219</v>
      </c>
      <c r="CV16" s="11">
        <f t="shared" ca="1" si="33"/>
        <v>25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0.55405000994054743</v>
      </c>
      <c r="DC16" s="11">
        <f t="shared" ca="1" si="35"/>
        <v>17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0.52683062635133093</v>
      </c>
      <c r="DJ16" s="11">
        <f t="shared" ca="1" si="37"/>
        <v>23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 t="s">
        <v>16</v>
      </c>
      <c r="AJ17" s="4">
        <f t="shared" ca="1" si="38"/>
        <v>47.6</v>
      </c>
      <c r="AK17" s="4">
        <f t="shared" ca="1" si="39"/>
        <v>0.4</v>
      </c>
      <c r="AM17" s="4" t="str">
        <f t="shared" ca="1" si="40"/>
        <v>NO</v>
      </c>
      <c r="AR17" s="2">
        <f t="shared" ca="1" si="41"/>
        <v>0</v>
      </c>
      <c r="AZ17" s="4">
        <f t="shared" ca="1" si="42"/>
        <v>0</v>
      </c>
      <c r="BA17" s="4">
        <f t="shared" ca="1" si="43"/>
        <v>0</v>
      </c>
      <c r="BB17" s="4"/>
      <c r="BC17" s="4">
        <f t="shared" ca="1" si="44"/>
        <v>0.4</v>
      </c>
      <c r="BD17" s="4"/>
      <c r="BE17" s="4"/>
      <c r="CG17" s="10">
        <f t="shared" ca="1" si="28"/>
        <v>0.41779316712566184</v>
      </c>
      <c r="CH17" s="11">
        <f t="shared" ca="1" si="29"/>
        <v>13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0.58542391484169287</v>
      </c>
      <c r="CO17" s="11">
        <f t="shared" ca="1" si="31"/>
        <v>8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0.66906704780479687</v>
      </c>
      <c r="CV17" s="11">
        <f t="shared" ca="1" si="33"/>
        <v>14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0.86903209756486022</v>
      </c>
      <c r="DC17" s="11">
        <f t="shared" ca="1" si="35"/>
        <v>4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0.64034064640838884</v>
      </c>
      <c r="DJ17" s="11">
        <f t="shared" ca="1" si="37"/>
        <v>16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 t="s">
        <v>20</v>
      </c>
      <c r="AJ18" s="4">
        <f t="shared" ca="1" si="38"/>
        <v>77.5</v>
      </c>
      <c r="AK18" s="4">
        <f t="shared" ca="1" si="39"/>
        <v>0.7</v>
      </c>
      <c r="AM18" s="4" t="str">
        <f t="shared" ca="1" si="40"/>
        <v>NO</v>
      </c>
      <c r="AR18" s="2">
        <f t="shared" ca="1" si="41"/>
        <v>0</v>
      </c>
      <c r="AZ18" s="4">
        <f t="shared" ca="1" si="42"/>
        <v>0</v>
      </c>
      <c r="BA18" s="4">
        <f t="shared" ca="1" si="43"/>
        <v>0</v>
      </c>
      <c r="BB18" s="4"/>
      <c r="BC18" s="4">
        <f t="shared" ca="1" si="44"/>
        <v>0.7</v>
      </c>
      <c r="BD18" s="4"/>
      <c r="BE18" s="4"/>
      <c r="CG18" s="10">
        <f t="shared" ca="1" si="28"/>
        <v>0.76249112657076457</v>
      </c>
      <c r="CH18" s="11">
        <f t="shared" ca="1" si="29"/>
        <v>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0.24440405227206119</v>
      </c>
      <c r="CO18" s="11">
        <f t="shared" ca="1" si="31"/>
        <v>15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0.16941719355808249</v>
      </c>
      <c r="CV18" s="11">
        <f t="shared" ca="1" si="33"/>
        <v>26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0.26843788997857332</v>
      </c>
      <c r="DC18" s="11">
        <f t="shared" ca="1" si="35"/>
        <v>31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0.71480710683617343</v>
      </c>
      <c r="DJ18" s="11">
        <f t="shared" ca="1" si="37"/>
        <v>11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74" t="str">
        <f ca="1">$AF7/1000&amp;$AG7&amp;$AH7/1000&amp;$AI7</f>
        <v>0.451＋0.537＝</v>
      </c>
      <c r="C19" s="75"/>
      <c r="D19" s="75"/>
      <c r="E19" s="75"/>
      <c r="F19" s="75"/>
      <c r="G19" s="72">
        <f ca="1">$AJ7/1000</f>
        <v>0.98799999999999999</v>
      </c>
      <c r="H19" s="73"/>
      <c r="I19" s="20"/>
      <c r="J19" s="19"/>
      <c r="K19" s="74" t="str">
        <f ca="1">$AF8/1000&amp;$AG8&amp;$AH8/1000&amp;$AI8</f>
        <v>0.326＋0.652＝</v>
      </c>
      <c r="L19" s="75"/>
      <c r="M19" s="75"/>
      <c r="N19" s="75"/>
      <c r="O19" s="75"/>
      <c r="P19" s="72">
        <f ca="1">$AJ8/1000</f>
        <v>0.97799999999999998</v>
      </c>
      <c r="Q19" s="73"/>
      <c r="R19" s="21"/>
      <c r="S19" s="19"/>
      <c r="T19" s="74" t="str">
        <f ca="1">$AF9/1000&amp;$AG9&amp;$AH9/1000&amp;$AI9</f>
        <v>0.552＋0.316＝</v>
      </c>
      <c r="U19" s="75"/>
      <c r="V19" s="75"/>
      <c r="W19" s="75"/>
      <c r="X19" s="75"/>
      <c r="Y19" s="72">
        <f ca="1">$AJ9/1000</f>
        <v>0.86799999999999999</v>
      </c>
      <c r="Z19" s="73"/>
      <c r="AA19" s="27"/>
      <c r="AI19" s="3" t="s">
        <v>22</v>
      </c>
      <c r="AJ19" s="4">
        <f t="shared" ca="1" si="38"/>
        <v>96.6</v>
      </c>
      <c r="AK19" s="4">
        <f t="shared" ca="1" si="39"/>
        <v>0.9</v>
      </c>
      <c r="AM19" s="4" t="str">
        <f t="shared" ca="1" si="40"/>
        <v>NO</v>
      </c>
      <c r="AR19" s="2">
        <f t="shared" ca="1" si="41"/>
        <v>0</v>
      </c>
      <c r="AZ19" s="4">
        <f t="shared" ca="1" si="42"/>
        <v>0</v>
      </c>
      <c r="BA19" s="4">
        <f t="shared" ca="1" si="43"/>
        <v>0</v>
      </c>
      <c r="BB19" s="4"/>
      <c r="BC19" s="4">
        <f t="shared" ca="1" si="44"/>
        <v>0.9</v>
      </c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0.4157631762517533</v>
      </c>
      <c r="CV19" s="11">
        <f t="shared" ca="1" si="33"/>
        <v>19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0.45030078679056584</v>
      </c>
      <c r="DC19" s="11">
        <f t="shared" ca="1" si="35"/>
        <v>23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0.22471220390882451</v>
      </c>
      <c r="DJ19" s="11">
        <f t="shared" ca="1" si="37"/>
        <v>34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 t="s">
        <v>36</v>
      </c>
      <c r="AJ20" s="4">
        <f t="shared" ca="1" si="38"/>
        <v>124.8</v>
      </c>
      <c r="AK20" s="4">
        <f t="shared" ca="1" si="39"/>
        <v>1.2</v>
      </c>
      <c r="AM20" s="4" t="str">
        <f t="shared" ca="1" si="40"/>
        <v>NO</v>
      </c>
      <c r="AR20" s="2">
        <f t="shared" ca="1" si="41"/>
        <v>0</v>
      </c>
      <c r="AZ20" s="4">
        <f t="shared" ca="1" si="42"/>
        <v>0</v>
      </c>
      <c r="BA20" s="4">
        <f t="shared" ca="1" si="43"/>
        <v>1</v>
      </c>
      <c r="BB20" s="4"/>
      <c r="BC20" s="4">
        <f t="shared" ca="1" si="44"/>
        <v>0.2</v>
      </c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0.86871131431726378</v>
      </c>
      <c r="CV20" s="11">
        <f t="shared" ca="1" si="33"/>
        <v>5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0.45488597465481317</v>
      </c>
      <c r="DC20" s="11">
        <f t="shared" ca="1" si="35"/>
        <v>21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0.86536428931029374</v>
      </c>
      <c r="DJ20" s="11">
        <f t="shared" ca="1" si="37"/>
        <v>6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0</v>
      </c>
      <c r="E21" s="60" t="str">
        <f ca="1">IF(AND(F21=0,G21=0,H21=0),"",".")</f>
        <v>.</v>
      </c>
      <c r="F21" s="60">
        <f ca="1">$BS7</f>
        <v>4</v>
      </c>
      <c r="G21" s="60">
        <f ca="1">$BX7</f>
        <v>5</v>
      </c>
      <c r="H21" s="60">
        <f ca="1">$CC7</f>
        <v>1</v>
      </c>
      <c r="I21" s="27"/>
      <c r="J21" s="19"/>
      <c r="K21" s="60"/>
      <c r="L21" s="60">
        <f ca="1">$BI8</f>
        <v>0</v>
      </c>
      <c r="M21" s="60">
        <f ca="1">$BN8</f>
        <v>0</v>
      </c>
      <c r="N21" s="60" t="str">
        <f ca="1">IF(AND(O21=0,P21=0,Q21=0),"",".")</f>
        <v>.</v>
      </c>
      <c r="O21" s="60">
        <f ca="1">$BS8</f>
        <v>3</v>
      </c>
      <c r="P21" s="60">
        <f ca="1">$BX8</f>
        <v>2</v>
      </c>
      <c r="Q21" s="60">
        <f ca="1">$CC8</f>
        <v>6</v>
      </c>
      <c r="R21" s="27"/>
      <c r="S21" s="19"/>
      <c r="T21" s="60"/>
      <c r="U21" s="60">
        <f ca="1">$BI9</f>
        <v>0</v>
      </c>
      <c r="V21" s="60">
        <f ca="1">$BN9</f>
        <v>0</v>
      </c>
      <c r="W21" s="60" t="str">
        <f ca="1">IF(AND(X21=0,Y21=0,Z21=0),"",".")</f>
        <v>.</v>
      </c>
      <c r="X21" s="60">
        <f ca="1">$BS9</f>
        <v>5</v>
      </c>
      <c r="Y21" s="60">
        <f ca="1">$BX9</f>
        <v>5</v>
      </c>
      <c r="Z21" s="60">
        <f ca="1">$CC9</f>
        <v>2</v>
      </c>
      <c r="AA21" s="27"/>
      <c r="AI21" s="3" t="s">
        <v>24</v>
      </c>
      <c r="AJ21" s="4">
        <f t="shared" ca="1" si="38"/>
        <v>98.8</v>
      </c>
      <c r="AK21" s="4">
        <f t="shared" ca="1" si="39"/>
        <v>0.9</v>
      </c>
      <c r="AM21" s="4" t="str">
        <f t="shared" ca="1" si="40"/>
        <v>NO</v>
      </c>
      <c r="AR21" s="2">
        <f t="shared" ca="1" si="41"/>
        <v>0</v>
      </c>
      <c r="AZ21" s="4">
        <f t="shared" ca="1" si="42"/>
        <v>0</v>
      </c>
      <c r="BA21" s="4">
        <f t="shared" ca="1" si="43"/>
        <v>0</v>
      </c>
      <c r="BB21" s="4"/>
      <c r="BC21" s="4">
        <f t="shared" ca="1" si="44"/>
        <v>0.9</v>
      </c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0.8457013954562389</v>
      </c>
      <c r="CV21" s="11">
        <f t="shared" ca="1" si="33"/>
        <v>7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0.56538565108823979</v>
      </c>
      <c r="DC21" s="11">
        <f t="shared" ca="1" si="35"/>
        <v>15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0.50641599163419448</v>
      </c>
      <c r="DJ21" s="11">
        <f t="shared" ca="1" si="37"/>
        <v>25</v>
      </c>
      <c r="DK21" s="4"/>
      <c r="DL21" s="4">
        <v>21</v>
      </c>
      <c r="DM21" s="4">
        <v>3</v>
      </c>
      <c r="DN21" s="4">
        <v>6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0</v>
      </c>
      <c r="E22" s="60" t="str">
        <f ca="1">IF(AND(F22=0,G22=0,H22=0),"",".")</f>
        <v>.</v>
      </c>
      <c r="F22" s="60">
        <f ca="1">$BT7</f>
        <v>5</v>
      </c>
      <c r="G22" s="60">
        <f ca="1">$BY7</f>
        <v>3</v>
      </c>
      <c r="H22" s="60">
        <f ca="1">$CD7</f>
        <v>7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0</v>
      </c>
      <c r="N22" s="60" t="str">
        <f ca="1">IF(AND(O22=0,P22=0,Q22=0),"",".")</f>
        <v>.</v>
      </c>
      <c r="O22" s="60">
        <f ca="1">$BT8</f>
        <v>6</v>
      </c>
      <c r="P22" s="60">
        <f ca="1">$BY8</f>
        <v>5</v>
      </c>
      <c r="Q22" s="60">
        <f ca="1">$CD8</f>
        <v>2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0</v>
      </c>
      <c r="W22" s="60" t="str">
        <f ca="1">IF(AND(X22=0,Y22=0,Z22=0),"",".")</f>
        <v>.</v>
      </c>
      <c r="X22" s="60">
        <f ca="1">$BT9</f>
        <v>3</v>
      </c>
      <c r="Y22" s="60">
        <f ca="1">$BY9</f>
        <v>1</v>
      </c>
      <c r="Z22" s="60">
        <f ca="1">$CD9</f>
        <v>6</v>
      </c>
      <c r="AA22" s="27"/>
      <c r="AI22" s="3" t="s">
        <v>25</v>
      </c>
      <c r="AJ22" s="4">
        <f t="shared" ca="1" si="38"/>
        <v>97.8</v>
      </c>
      <c r="AK22" s="4">
        <f t="shared" ca="1" si="39"/>
        <v>0.9</v>
      </c>
      <c r="AM22" s="4" t="str">
        <f t="shared" ca="1" si="40"/>
        <v>NO</v>
      </c>
      <c r="AR22" s="2">
        <f t="shared" ca="1" si="41"/>
        <v>0</v>
      </c>
      <c r="AZ22" s="4">
        <f t="shared" ca="1" si="42"/>
        <v>0</v>
      </c>
      <c r="BA22" s="4">
        <f t="shared" ca="1" si="43"/>
        <v>0</v>
      </c>
      <c r="BB22" s="4"/>
      <c r="BC22" s="4">
        <f t="shared" ca="1" si="44"/>
        <v>0.9</v>
      </c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0.15920867444000364</v>
      </c>
      <c r="CV22" s="11">
        <f t="shared" ca="1" si="33"/>
        <v>29</v>
      </c>
      <c r="CW22" s="4"/>
      <c r="CX22" s="4">
        <v>22</v>
      </c>
      <c r="CY22" s="4">
        <v>3</v>
      </c>
      <c r="CZ22" s="4">
        <v>9</v>
      </c>
      <c r="DB22" s="10">
        <f t="shared" ca="1" si="34"/>
        <v>0.81941081605622645</v>
      </c>
      <c r="DC22" s="11">
        <f t="shared" ca="1" si="35"/>
        <v>5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0.99741347245718981</v>
      </c>
      <c r="DJ22" s="11">
        <f t="shared" ca="1" si="37"/>
        <v>1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0</v>
      </c>
      <c r="E23" s="60" t="str">
        <f>$BB7</f>
        <v>.</v>
      </c>
      <c r="F23" s="60">
        <f ca="1">$BC7</f>
        <v>9</v>
      </c>
      <c r="G23" s="60">
        <f ca="1">$BD7</f>
        <v>8</v>
      </c>
      <c r="H23" s="60">
        <f ca="1">$BE7</f>
        <v>8</v>
      </c>
      <c r="I23" s="36"/>
      <c r="J23" s="37"/>
      <c r="K23" s="60"/>
      <c r="L23" s="60">
        <f ca="1">$AZ8</f>
        <v>0</v>
      </c>
      <c r="M23" s="60">
        <f ca="1">$BA8</f>
        <v>0</v>
      </c>
      <c r="N23" s="60" t="str">
        <f>$BB8</f>
        <v>.</v>
      </c>
      <c r="O23" s="60">
        <f ca="1">$BC8</f>
        <v>9</v>
      </c>
      <c r="P23" s="60">
        <f ca="1">$BD8</f>
        <v>7</v>
      </c>
      <c r="Q23" s="60">
        <f ca="1">$BE8</f>
        <v>8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8</v>
      </c>
      <c r="Y23" s="60">
        <f ca="1">$BD9</f>
        <v>6</v>
      </c>
      <c r="Z23" s="60">
        <f ca="1">$BE9</f>
        <v>8</v>
      </c>
      <c r="AA23" s="27"/>
      <c r="AI23" s="3" t="s">
        <v>37</v>
      </c>
      <c r="AJ23" s="4">
        <f t="shared" ca="1" si="38"/>
        <v>86.8</v>
      </c>
      <c r="AK23" s="4">
        <f t="shared" ca="1" si="39"/>
        <v>0.8</v>
      </c>
      <c r="AM23" s="4" t="str">
        <f t="shared" ca="1" si="40"/>
        <v>NO</v>
      </c>
      <c r="AR23" s="2">
        <f t="shared" ca="1" si="41"/>
        <v>0</v>
      </c>
      <c r="AZ23" s="4">
        <f t="shared" ca="1" si="42"/>
        <v>0</v>
      </c>
      <c r="BA23" s="4">
        <f t="shared" ca="1" si="43"/>
        <v>0</v>
      </c>
      <c r="BB23" s="4"/>
      <c r="BC23" s="4">
        <f t="shared" ca="1" si="44"/>
        <v>0.8</v>
      </c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0.12169014229212038</v>
      </c>
      <c r="CV23" s="11">
        <f t="shared" ca="1" si="33"/>
        <v>31</v>
      </c>
      <c r="CW23" s="4"/>
      <c r="CX23" s="4">
        <v>23</v>
      </c>
      <c r="CY23" s="4">
        <v>4</v>
      </c>
      <c r="CZ23" s="4">
        <v>1</v>
      </c>
      <c r="DB23" s="10">
        <f t="shared" ca="1" si="34"/>
        <v>0.69533153989769891</v>
      </c>
      <c r="DC23" s="11">
        <f t="shared" ca="1" si="35"/>
        <v>11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0.56163543856460862</v>
      </c>
      <c r="DJ23" s="11">
        <f t="shared" ca="1" si="37"/>
        <v>21</v>
      </c>
      <c r="DK23" s="4"/>
      <c r="DL23" s="4">
        <v>23</v>
      </c>
      <c r="DM23" s="4">
        <v>4</v>
      </c>
      <c r="DN23" s="4">
        <v>1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 t="s">
        <v>38</v>
      </c>
      <c r="AJ24" s="4">
        <f t="shared" ca="1" si="38"/>
        <v>68.900000000000006</v>
      </c>
      <c r="AK24" s="4">
        <f t="shared" ca="1" si="39"/>
        <v>0.6</v>
      </c>
      <c r="AM24" s="4" t="str">
        <f t="shared" ca="1" si="40"/>
        <v>NO</v>
      </c>
      <c r="AR24" s="2">
        <f t="shared" ca="1" si="41"/>
        <v>0</v>
      </c>
      <c r="AZ24" s="4">
        <f t="shared" ca="1" si="42"/>
        <v>0</v>
      </c>
      <c r="BA24" s="4">
        <f t="shared" ca="1" si="43"/>
        <v>0</v>
      </c>
      <c r="BB24" s="4"/>
      <c r="BC24" s="4">
        <f t="shared" ca="1" si="44"/>
        <v>0.6</v>
      </c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0.84050958020925493</v>
      </c>
      <c r="CV24" s="11">
        <f t="shared" ca="1" si="33"/>
        <v>8</v>
      </c>
      <c r="CW24" s="4"/>
      <c r="CX24" s="4">
        <v>24</v>
      </c>
      <c r="CY24" s="4">
        <v>4</v>
      </c>
      <c r="CZ24" s="4">
        <v>2</v>
      </c>
      <c r="DB24" s="10">
        <f t="shared" ca="1" si="34"/>
        <v>0.49973223196220806</v>
      </c>
      <c r="DC24" s="11">
        <f t="shared" ca="1" si="35"/>
        <v>19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0.71884485379178398</v>
      </c>
      <c r="DJ24" s="11">
        <f t="shared" ca="1" si="37"/>
        <v>10</v>
      </c>
      <c r="DK24" s="4"/>
      <c r="DL24" s="4">
        <v>24</v>
      </c>
      <c r="DM24" s="4">
        <v>4</v>
      </c>
      <c r="DN24" s="4">
        <v>2</v>
      </c>
    </row>
    <row r="25" spans="1:118" ht="19.5" customHeight="1" thickBot="1" x14ac:dyDescent="0.3">
      <c r="A25" s="44"/>
      <c r="B25" s="15" t="s">
        <v>39</v>
      </c>
      <c r="C25" s="45"/>
      <c r="D25" s="17"/>
      <c r="E25" s="16"/>
      <c r="F25" s="16"/>
      <c r="G25" s="16"/>
      <c r="H25" s="16"/>
      <c r="I25" s="18"/>
      <c r="J25" s="44"/>
      <c r="K25" s="15" t="s">
        <v>40</v>
      </c>
      <c r="L25" s="16"/>
      <c r="M25" s="16"/>
      <c r="N25" s="16"/>
      <c r="O25" s="16"/>
      <c r="P25" s="16"/>
      <c r="Q25" s="16"/>
      <c r="R25" s="18"/>
      <c r="S25" s="44"/>
      <c r="T25" s="15" t="s">
        <v>41</v>
      </c>
      <c r="U25" s="16"/>
      <c r="V25" s="16"/>
      <c r="W25" s="16"/>
      <c r="X25" s="16"/>
      <c r="Y25" s="16"/>
      <c r="Z25" s="16"/>
      <c r="AA25" s="18"/>
      <c r="AI25" s="3" t="s">
        <v>42</v>
      </c>
      <c r="AJ25" s="4">
        <f t="shared" ca="1" si="38"/>
        <v>98.9</v>
      </c>
      <c r="AK25" s="4">
        <f t="shared" ca="1" si="39"/>
        <v>0.9</v>
      </c>
      <c r="AM25" s="4" t="str">
        <f t="shared" ca="1" si="40"/>
        <v>NO</v>
      </c>
      <c r="AR25" s="2">
        <f t="shared" ca="1" si="41"/>
        <v>0</v>
      </c>
      <c r="AZ25" s="4">
        <f t="shared" ca="1" si="42"/>
        <v>0</v>
      </c>
      <c r="BA25" s="4">
        <f t="shared" ca="1" si="43"/>
        <v>0</v>
      </c>
      <c r="BB25" s="4"/>
      <c r="BC25" s="4">
        <f t="shared" ca="1" si="44"/>
        <v>0.9</v>
      </c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0.89558691057962148</v>
      </c>
      <c r="CV25" s="11">
        <f t="shared" ca="1" si="33"/>
        <v>4</v>
      </c>
      <c r="CW25" s="4"/>
      <c r="CX25" s="4">
        <v>25</v>
      </c>
      <c r="CY25" s="4">
        <v>4</v>
      </c>
      <c r="CZ25" s="4">
        <v>3</v>
      </c>
      <c r="DB25" s="10">
        <f t="shared" ca="1" si="34"/>
        <v>0.90200070705473967</v>
      </c>
      <c r="DC25" s="11">
        <f t="shared" ca="1" si="35"/>
        <v>3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0.88301984563486036</v>
      </c>
      <c r="DJ25" s="11">
        <f t="shared" ca="1" si="37"/>
        <v>3</v>
      </c>
      <c r="DK25" s="4"/>
      <c r="DL25" s="4">
        <v>25</v>
      </c>
      <c r="DM25" s="4">
        <v>4</v>
      </c>
      <c r="DN25" s="4">
        <v>3</v>
      </c>
    </row>
    <row r="26" spans="1:118" ht="48" customHeight="1" thickBot="1" x14ac:dyDescent="0.3">
      <c r="A26" s="23"/>
      <c r="B26" s="74" t="str">
        <f ca="1">$AF10/1000&amp;$AG10&amp;$AH10/1000&amp;$AI10</f>
        <v>0.227＋0.462＝</v>
      </c>
      <c r="C26" s="75"/>
      <c r="D26" s="75"/>
      <c r="E26" s="75"/>
      <c r="F26" s="75"/>
      <c r="G26" s="72">
        <f ca="1">$AJ10/1000</f>
        <v>0.68899999999999995</v>
      </c>
      <c r="H26" s="73"/>
      <c r="I26" s="20"/>
      <c r="J26" s="19"/>
      <c r="K26" s="74" t="str">
        <f ca="1">$AF11/1000&amp;$AG11&amp;$AH11/1000&amp;$AI11</f>
        <v>0.811＋0.178＝</v>
      </c>
      <c r="L26" s="75"/>
      <c r="M26" s="75"/>
      <c r="N26" s="75"/>
      <c r="O26" s="75"/>
      <c r="P26" s="72">
        <f ca="1">$AJ11/1000</f>
        <v>0.98899999999999999</v>
      </c>
      <c r="Q26" s="73"/>
      <c r="R26" s="21"/>
      <c r="S26" s="19"/>
      <c r="T26" s="74" t="str">
        <f ca="1">$AF12/1000&amp;$AG12&amp;$AH12/1000&amp;$AI12</f>
        <v>0.143＋0.639＝</v>
      </c>
      <c r="U26" s="75"/>
      <c r="V26" s="75"/>
      <c r="W26" s="75"/>
      <c r="X26" s="75"/>
      <c r="Y26" s="72">
        <f ca="1">$AJ12/1000</f>
        <v>0.78200000000000003</v>
      </c>
      <c r="Z26" s="73"/>
      <c r="AA26" s="27"/>
      <c r="AI26" s="3" t="s">
        <v>32</v>
      </c>
      <c r="AJ26" s="4">
        <f t="shared" ca="1" si="38"/>
        <v>78.2</v>
      </c>
      <c r="AK26" s="4">
        <f t="shared" ca="1" si="39"/>
        <v>0.7</v>
      </c>
      <c r="AM26" s="4" t="str">
        <f t="shared" ca="1" si="40"/>
        <v>NO</v>
      </c>
      <c r="AR26" s="2">
        <f t="shared" ca="1" si="41"/>
        <v>0</v>
      </c>
      <c r="AZ26" s="4">
        <f t="shared" ca="1" si="42"/>
        <v>0</v>
      </c>
      <c r="BA26" s="4">
        <f t="shared" ca="1" si="43"/>
        <v>0</v>
      </c>
      <c r="BB26" s="4"/>
      <c r="BC26" s="4">
        <f t="shared" ca="1" si="44"/>
        <v>0.7</v>
      </c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0.10144473598461301</v>
      </c>
      <c r="CV26" s="11">
        <f t="shared" ca="1" si="33"/>
        <v>35</v>
      </c>
      <c r="CW26" s="4"/>
      <c r="CX26" s="4">
        <v>26</v>
      </c>
      <c r="CY26" s="4">
        <v>4</v>
      </c>
      <c r="CZ26" s="4">
        <v>4</v>
      </c>
      <c r="DB26" s="10">
        <f t="shared" ca="1" si="34"/>
        <v>0.73284706016199908</v>
      </c>
      <c r="DC26" s="11">
        <f t="shared" ca="1" si="35"/>
        <v>9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0.67890076401944965</v>
      </c>
      <c r="DJ26" s="11">
        <f t="shared" ca="1" si="37"/>
        <v>12</v>
      </c>
      <c r="DK26" s="4"/>
      <c r="DL26" s="4">
        <v>26</v>
      </c>
      <c r="DM26" s="4">
        <v>4</v>
      </c>
      <c r="DN26" s="4">
        <v>4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0.898843562047421</v>
      </c>
      <c r="CV27" s="11">
        <f t="shared" ca="1" si="33"/>
        <v>3</v>
      </c>
      <c r="CW27" s="4"/>
      <c r="CX27" s="4">
        <v>27</v>
      </c>
      <c r="CY27" s="4">
        <v>4</v>
      </c>
      <c r="CZ27" s="4">
        <v>5</v>
      </c>
      <c r="DB27" s="10">
        <f t="shared" ca="1" si="34"/>
        <v>2.2139153764796804E-2</v>
      </c>
      <c r="DC27" s="11">
        <f t="shared" ca="1" si="35"/>
        <v>36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0.48837339815957881</v>
      </c>
      <c r="DJ27" s="11">
        <f t="shared" ca="1" si="37"/>
        <v>26</v>
      </c>
      <c r="DK27" s="4"/>
      <c r="DL27" s="4">
        <v>27</v>
      </c>
      <c r="DM27" s="4">
        <v>4</v>
      </c>
      <c r="DN27" s="4">
        <v>5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0</v>
      </c>
      <c r="E28" s="60" t="str">
        <f ca="1">IF(AND(F28=0,G28=0,H28=0),"",".")</f>
        <v>.</v>
      </c>
      <c r="F28" s="60">
        <f ca="1">$BS10</f>
        <v>2</v>
      </c>
      <c r="G28" s="60">
        <f ca="1">$BX10</f>
        <v>2</v>
      </c>
      <c r="H28" s="60">
        <f ca="1">$CC10</f>
        <v>7</v>
      </c>
      <c r="I28" s="27"/>
      <c r="J28" s="19"/>
      <c r="K28" s="60"/>
      <c r="L28" s="60">
        <f ca="1">$BI11</f>
        <v>0</v>
      </c>
      <c r="M28" s="60">
        <f ca="1">$BN11</f>
        <v>0</v>
      </c>
      <c r="N28" s="60" t="str">
        <f ca="1">IF(AND(O28=0,P28=0,Q28=0),"",".")</f>
        <v>.</v>
      </c>
      <c r="O28" s="60">
        <f ca="1">$BS11</f>
        <v>8</v>
      </c>
      <c r="P28" s="60">
        <f ca="1">$BX11</f>
        <v>1</v>
      </c>
      <c r="Q28" s="60">
        <f ca="1">$CC11</f>
        <v>1</v>
      </c>
      <c r="R28" s="27"/>
      <c r="S28" s="19"/>
      <c r="T28" s="60"/>
      <c r="U28" s="60">
        <f ca="1">$BI12</f>
        <v>0</v>
      </c>
      <c r="V28" s="60">
        <f ca="1">$BN12</f>
        <v>0</v>
      </c>
      <c r="W28" s="60" t="str">
        <f ca="1">IF(AND(X28=0,Y28=0,Z28=0),"",".")</f>
        <v>.</v>
      </c>
      <c r="X28" s="60">
        <f ca="1">$BS12</f>
        <v>1</v>
      </c>
      <c r="Y28" s="60">
        <f ca="1">$BX12</f>
        <v>4</v>
      </c>
      <c r="Z28" s="60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0.16224389086399527</v>
      </c>
      <c r="CV28" s="11">
        <f t="shared" ca="1" si="33"/>
        <v>28</v>
      </c>
      <c r="CW28" s="4"/>
      <c r="CX28" s="4">
        <v>28</v>
      </c>
      <c r="CY28" s="4">
        <v>5</v>
      </c>
      <c r="CZ28" s="4">
        <v>1</v>
      </c>
      <c r="DB28" s="10">
        <f t="shared" ca="1" si="34"/>
        <v>0.73705569746667476</v>
      </c>
      <c r="DC28" s="11">
        <f t="shared" ca="1" si="35"/>
        <v>8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0.59979741163357247</v>
      </c>
      <c r="DJ28" s="11">
        <f t="shared" ca="1" si="37"/>
        <v>20</v>
      </c>
      <c r="DK28" s="4"/>
      <c r="DL28" s="4">
        <v>28</v>
      </c>
      <c r="DM28" s="4">
        <v>5</v>
      </c>
      <c r="DN28" s="4">
        <v>1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0</v>
      </c>
      <c r="E29" s="60" t="str">
        <f ca="1">IF(AND(F29=0,G29=0,H29=0),"",".")</f>
        <v>.</v>
      </c>
      <c r="F29" s="60">
        <f ca="1">$BT10</f>
        <v>4</v>
      </c>
      <c r="G29" s="60">
        <f ca="1">$BY10</f>
        <v>6</v>
      </c>
      <c r="H29" s="60">
        <f ca="1">$CD10</f>
        <v>2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0</v>
      </c>
      <c r="N29" s="60" t="str">
        <f ca="1">IF(AND(O29=0,P29=0,Q29=0),"",".")</f>
        <v>.</v>
      </c>
      <c r="O29" s="60">
        <f ca="1">$BT11</f>
        <v>1</v>
      </c>
      <c r="P29" s="60">
        <f ca="1">$BY11</f>
        <v>7</v>
      </c>
      <c r="Q29" s="60">
        <f ca="1">$CD11</f>
        <v>8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0</v>
      </c>
      <c r="W29" s="60" t="str">
        <f ca="1">IF(AND(X29=0,Y29=0,Z29=0),"",".")</f>
        <v>.</v>
      </c>
      <c r="X29" s="60">
        <f ca="1">$BT12</f>
        <v>6</v>
      </c>
      <c r="Y29" s="60">
        <f ca="1">$BY12</f>
        <v>3</v>
      </c>
      <c r="Z29" s="60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0.18931014089069664</v>
      </c>
      <c r="CV29" s="11">
        <f t="shared" ca="1" si="33"/>
        <v>24</v>
      </c>
      <c r="CW29" s="4"/>
      <c r="CX29" s="4">
        <v>29</v>
      </c>
      <c r="CY29" s="4">
        <v>5</v>
      </c>
      <c r="CZ29" s="4">
        <v>2</v>
      </c>
      <c r="DB29" s="10">
        <f t="shared" ca="1" si="34"/>
        <v>0.90561702638321828</v>
      </c>
      <c r="DC29" s="11">
        <f t="shared" ca="1" si="35"/>
        <v>2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0.47093491807836652</v>
      </c>
      <c r="DJ29" s="11">
        <f t="shared" ca="1" si="37"/>
        <v>27</v>
      </c>
      <c r="DK29" s="4"/>
      <c r="DL29" s="4">
        <v>29</v>
      </c>
      <c r="DM29" s="4">
        <v>5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0</v>
      </c>
      <c r="E30" s="60" t="str">
        <f>$BB10</f>
        <v>.</v>
      </c>
      <c r="F30" s="60">
        <f ca="1">$BC10</f>
        <v>6</v>
      </c>
      <c r="G30" s="60">
        <f ca="1">$BD10</f>
        <v>8</v>
      </c>
      <c r="H30" s="60">
        <f ca="1">$BE10</f>
        <v>9</v>
      </c>
      <c r="I30" s="36"/>
      <c r="J30" s="37"/>
      <c r="K30" s="60"/>
      <c r="L30" s="60">
        <f ca="1">$AZ11</f>
        <v>0</v>
      </c>
      <c r="M30" s="60">
        <f ca="1">$BA11</f>
        <v>0</v>
      </c>
      <c r="N30" s="60" t="str">
        <f>$BB11</f>
        <v>.</v>
      </c>
      <c r="O30" s="60">
        <f ca="1">$BC11</f>
        <v>9</v>
      </c>
      <c r="P30" s="60">
        <f ca="1">$BD11</f>
        <v>8</v>
      </c>
      <c r="Q30" s="60">
        <f ca="1">$BE11</f>
        <v>9</v>
      </c>
      <c r="R30" s="36"/>
      <c r="S30" s="37"/>
      <c r="T30" s="60"/>
      <c r="U30" s="60">
        <f ca="1">$AZ12</f>
        <v>0</v>
      </c>
      <c r="V30" s="60">
        <f ca="1">$BA12</f>
        <v>0</v>
      </c>
      <c r="W30" s="60" t="str">
        <f>$BB12</f>
        <v>.</v>
      </c>
      <c r="X30" s="60">
        <f ca="1">$BC12</f>
        <v>7</v>
      </c>
      <c r="Y30" s="60">
        <f ca="1">$BD12</f>
        <v>8</v>
      </c>
      <c r="Z30" s="6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0.19192980697205775</v>
      </c>
      <c r="CV30" s="11">
        <f t="shared" ca="1" si="33"/>
        <v>23</v>
      </c>
      <c r="CW30" s="4"/>
      <c r="CX30" s="4">
        <v>30</v>
      </c>
      <c r="CY30" s="4">
        <v>5</v>
      </c>
      <c r="CZ30" s="4">
        <v>3</v>
      </c>
      <c r="DB30" s="10">
        <f t="shared" ca="1" si="34"/>
        <v>0.31955170797307786</v>
      </c>
      <c r="DC30" s="11">
        <f t="shared" ca="1" si="35"/>
        <v>27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0.63865943854047269</v>
      </c>
      <c r="DJ30" s="11">
        <f t="shared" ca="1" si="37"/>
        <v>17</v>
      </c>
      <c r="DK30" s="4"/>
      <c r="DL30" s="4">
        <v>30</v>
      </c>
      <c r="DM30" s="4">
        <v>5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0.11043268332279099</v>
      </c>
      <c r="CV31" s="11">
        <f t="shared" ca="1" si="33"/>
        <v>33</v>
      </c>
      <c r="CW31" s="4"/>
      <c r="CX31" s="4">
        <v>31</v>
      </c>
      <c r="CY31" s="4">
        <v>5</v>
      </c>
      <c r="CZ31" s="4">
        <v>4</v>
      </c>
      <c r="DB31" s="10">
        <f t="shared" ca="1" si="34"/>
        <v>0.99057418459928182</v>
      </c>
      <c r="DC31" s="11">
        <f t="shared" ca="1" si="35"/>
        <v>1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0.23694458020844866</v>
      </c>
      <c r="DJ31" s="11">
        <f t="shared" ca="1" si="37"/>
        <v>32</v>
      </c>
      <c r="DK31" s="4"/>
      <c r="DL31" s="4">
        <v>31</v>
      </c>
      <c r="DM31" s="4">
        <v>5</v>
      </c>
      <c r="DN31" s="4">
        <v>4</v>
      </c>
    </row>
    <row r="32" spans="1:118" ht="39.950000000000003" customHeight="1" thickBot="1" x14ac:dyDescent="0.3">
      <c r="A32" s="76" t="str">
        <f>A1</f>
        <v>小数 たし算 小数第三位 (0.11)　くり上がりなし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45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0.97103518181268744</v>
      </c>
      <c r="CV32" s="11">
        <f t="shared" ca="1" si="33"/>
        <v>2</v>
      </c>
      <c r="CW32" s="4"/>
      <c r="CX32" s="4">
        <v>32</v>
      </c>
      <c r="CY32" s="4">
        <v>6</v>
      </c>
      <c r="CZ32" s="4">
        <v>1</v>
      </c>
      <c r="DA32" s="4"/>
      <c r="DB32" s="10">
        <f t="shared" ca="1" si="34"/>
        <v>0.40664556724593015</v>
      </c>
      <c r="DC32" s="11">
        <f t="shared" ca="1" si="35"/>
        <v>24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0.66243466064845513</v>
      </c>
      <c r="DJ32" s="11">
        <f t="shared" ca="1" si="37"/>
        <v>13</v>
      </c>
      <c r="DK32" s="4"/>
      <c r="DL32" s="4">
        <v>32</v>
      </c>
      <c r="DM32" s="4">
        <v>6</v>
      </c>
      <c r="DN32" s="4">
        <v>1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0.97449321995196314</v>
      </c>
      <c r="CV33" s="11">
        <f t="shared" ca="1" si="33"/>
        <v>1</v>
      </c>
      <c r="CW33" s="4"/>
      <c r="CX33" s="4">
        <v>33</v>
      </c>
      <c r="CY33" s="4">
        <v>6</v>
      </c>
      <c r="CZ33" s="4">
        <v>2</v>
      </c>
      <c r="DB33" s="10">
        <f t="shared" ca="1" si="34"/>
        <v>0.46487433855982851</v>
      </c>
      <c r="DC33" s="11">
        <f t="shared" ca="1" si="35"/>
        <v>20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0.24047513955982036</v>
      </c>
      <c r="DJ33" s="11">
        <f t="shared" ca="1" si="37"/>
        <v>31</v>
      </c>
      <c r="DK33" s="4"/>
      <c r="DL33" s="4">
        <v>33</v>
      </c>
      <c r="DM33" s="4">
        <v>6</v>
      </c>
      <c r="DN33" s="4">
        <v>2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43</v>
      </c>
      <c r="AI34" s="3" t="s">
        <v>43</v>
      </c>
      <c r="AJ34" s="3" t="s">
        <v>43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0.74381569150345883</v>
      </c>
      <c r="CV34" s="11">
        <f t="shared" ca="1" si="33"/>
        <v>11</v>
      </c>
      <c r="CW34" s="4"/>
      <c r="CX34" s="4">
        <v>34</v>
      </c>
      <c r="CY34" s="4">
        <v>6</v>
      </c>
      <c r="CZ34" s="4">
        <v>3</v>
      </c>
      <c r="DB34" s="10">
        <f t="shared" ca="1" si="34"/>
        <v>0.37085598725112601</v>
      </c>
      <c r="DC34" s="11">
        <f t="shared" ca="1" si="35"/>
        <v>26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0.31243491961561143</v>
      </c>
      <c r="DJ34" s="11">
        <f t="shared" ca="1" si="37"/>
        <v>29</v>
      </c>
      <c r="DK34" s="4"/>
      <c r="DL34" s="4">
        <v>34</v>
      </c>
      <c r="DM34" s="4">
        <v>6</v>
      </c>
      <c r="DN34" s="4">
        <v>3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44</v>
      </c>
      <c r="AI35" s="3" t="s">
        <v>55</v>
      </c>
      <c r="AJ35" s="3" t="s">
        <v>56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0.70680833419883915</v>
      </c>
      <c r="CV35" s="11">
        <f t="shared" ca="1" si="33"/>
        <v>13</v>
      </c>
      <c r="CW35" s="4"/>
      <c r="CX35" s="4">
        <v>35</v>
      </c>
      <c r="CY35" s="4">
        <v>7</v>
      </c>
      <c r="CZ35" s="4">
        <v>1</v>
      </c>
      <c r="DB35" s="10">
        <f t="shared" ca="1" si="34"/>
        <v>0.28850222341685827</v>
      </c>
      <c r="DC35" s="11">
        <f t="shared" ca="1" si="35"/>
        <v>29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0.79760029811067235</v>
      </c>
      <c r="DJ35" s="11">
        <f t="shared" ca="1" si="37"/>
        <v>9</v>
      </c>
      <c r="DK35" s="4"/>
      <c r="DL35" s="4">
        <v>35</v>
      </c>
      <c r="DM35" s="4">
        <v>7</v>
      </c>
      <c r="DN35" s="4">
        <v>1</v>
      </c>
    </row>
    <row r="36" spans="1:118" ht="48" customHeight="1" thickBot="1" x14ac:dyDescent="0.3">
      <c r="A36" s="50"/>
      <c r="B36" s="89" t="str">
        <f t="shared" ref="B36:G36" ca="1" si="46">B5</f>
        <v>0.371＋0.512＝</v>
      </c>
      <c r="C36" s="90"/>
      <c r="D36" s="90"/>
      <c r="E36" s="90"/>
      <c r="F36" s="90"/>
      <c r="G36" s="87">
        <f t="shared" ca="1" si="46"/>
        <v>0.88300000000000001</v>
      </c>
      <c r="H36" s="88"/>
      <c r="I36" s="51"/>
      <c r="J36" s="52"/>
      <c r="K36" s="89" t="str">
        <f t="shared" ref="K36:P36" ca="1" si="47">K5</f>
        <v>0.635＋0.393＝</v>
      </c>
      <c r="L36" s="90"/>
      <c r="M36" s="90"/>
      <c r="N36" s="90"/>
      <c r="O36" s="90"/>
      <c r="P36" s="87">
        <f t="shared" ca="1" si="47"/>
        <v>1.028</v>
      </c>
      <c r="Q36" s="88"/>
      <c r="R36" s="27"/>
      <c r="S36" s="23"/>
      <c r="T36" s="89" t="str">
        <f t="shared" ref="T36:Y36" ca="1" si="48">T5</f>
        <v>0.261＋0.215＝</v>
      </c>
      <c r="U36" s="90"/>
      <c r="V36" s="90"/>
      <c r="W36" s="90"/>
      <c r="X36" s="90"/>
      <c r="Y36" s="87">
        <f t="shared" ca="1" si="48"/>
        <v>0.47599999999999998</v>
      </c>
      <c r="Z36" s="88"/>
      <c r="AA36" s="27"/>
      <c r="AF36" s="4" t="s">
        <v>57</v>
      </c>
      <c r="AG36" s="53" t="str">
        <f ca="1">IF(AND($AH36=0,$AI36=0,$AJ36=0),"OKA",IF(AND($AI36=0,$AJ36=0),"OKB",IF($AJ36=0,"OKC","NO")))</f>
        <v>NO</v>
      </c>
      <c r="AH36" s="54">
        <f t="shared" ref="AH36:AH38" ca="1" si="49">BC1</f>
        <v>8</v>
      </c>
      <c r="AI36" s="54">
        <f t="shared" ref="AI36:AI38" ca="1" si="50">BD1</f>
        <v>8</v>
      </c>
      <c r="AJ36" s="54">
        <f t="shared" ref="AJ36:AJ38" ca="1" si="51">BE1</f>
        <v>3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0.42937674316433949</v>
      </c>
      <c r="CV36" s="11">
        <f t="shared" ca="1" si="33"/>
        <v>18</v>
      </c>
      <c r="CW36" s="4"/>
      <c r="CX36" s="4">
        <v>36</v>
      </c>
      <c r="CY36" s="4">
        <v>7</v>
      </c>
      <c r="CZ36" s="4">
        <v>2</v>
      </c>
      <c r="DB36" s="10">
        <f t="shared" ca="1" si="34"/>
        <v>0.65944613279984243</v>
      </c>
      <c r="DC36" s="11">
        <f t="shared" ca="1" si="35"/>
        <v>12</v>
      </c>
      <c r="DD36" s="4"/>
      <c r="DE36" s="4">
        <v>36</v>
      </c>
      <c r="DF36" s="4">
        <v>7</v>
      </c>
      <c r="DG36" s="4">
        <v>2</v>
      </c>
      <c r="DI36" s="10">
        <f t="shared" ca="1" si="36"/>
        <v>9.2704715016027728E-2</v>
      </c>
      <c r="DJ36" s="11">
        <f t="shared" ca="1" si="37"/>
        <v>37</v>
      </c>
      <c r="DK36" s="4"/>
      <c r="DL36" s="4">
        <v>36</v>
      </c>
      <c r="DM36" s="4">
        <v>7</v>
      </c>
      <c r="DN36" s="4">
        <v>2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45</v>
      </c>
      <c r="AG37" s="4" t="str">
        <f t="shared" ref="AG37:AG47" ca="1" si="52">IF(AND($AH37=0,$AI37=0,$AJ37=0),"OKA",IF(AND($AI37=0,$AJ37=0),"OKB",IF($AJ37=0,"OKC","NO")))</f>
        <v>NO</v>
      </c>
      <c r="AH37" s="54">
        <f t="shared" ca="1" si="49"/>
        <v>0</v>
      </c>
      <c r="AI37" s="54">
        <f t="shared" ca="1" si="50"/>
        <v>2</v>
      </c>
      <c r="AJ37" s="54">
        <f t="shared" ca="1" si="51"/>
        <v>8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0.83297068200083624</v>
      </c>
      <c r="CV37" s="11">
        <f t="shared" ca="1" si="33"/>
        <v>9</v>
      </c>
      <c r="CW37" s="4"/>
      <c r="CX37" s="4">
        <v>37</v>
      </c>
      <c r="CY37" s="4">
        <v>8</v>
      </c>
      <c r="CZ37" s="4">
        <v>1</v>
      </c>
      <c r="DB37" s="10">
        <f t="shared" ca="1" si="34"/>
        <v>9.3840217051327501E-3</v>
      </c>
      <c r="DC37" s="11">
        <f t="shared" ca="1" si="35"/>
        <v>37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0.52201713367068114</v>
      </c>
      <c r="DJ37" s="11">
        <f t="shared" ca="1" si="37"/>
        <v>24</v>
      </c>
      <c r="DK37" s="4"/>
      <c r="DL37" s="4">
        <v>37</v>
      </c>
      <c r="DM37" s="4">
        <v>8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53">C7</f>
        <v>0</v>
      </c>
      <c r="D38" s="30">
        <f t="shared" ca="1" si="53"/>
        <v>0</v>
      </c>
      <c r="E38" s="30" t="str">
        <f t="shared" ca="1" si="53"/>
        <v>.</v>
      </c>
      <c r="F38" s="31">
        <f t="shared" ca="1" si="53"/>
        <v>3</v>
      </c>
      <c r="G38" s="31">
        <f t="shared" ca="1" si="53"/>
        <v>7</v>
      </c>
      <c r="H38" s="31">
        <f t="shared" ca="1" si="53"/>
        <v>1</v>
      </c>
      <c r="I38" s="27"/>
      <c r="J38" s="13"/>
      <c r="K38" s="28"/>
      <c r="L38" s="29">
        <f t="shared" ref="L38:Q38" ca="1" si="54">L7</f>
        <v>0</v>
      </c>
      <c r="M38" s="30">
        <f t="shared" ca="1" si="54"/>
        <v>0</v>
      </c>
      <c r="N38" s="30" t="str">
        <f t="shared" ca="1" si="54"/>
        <v>.</v>
      </c>
      <c r="O38" s="31">
        <f t="shared" ca="1" si="54"/>
        <v>6</v>
      </c>
      <c r="P38" s="31">
        <f t="shared" ca="1" si="54"/>
        <v>3</v>
      </c>
      <c r="Q38" s="31">
        <f t="shared" ca="1" si="54"/>
        <v>5</v>
      </c>
      <c r="R38" s="27"/>
      <c r="S38" s="19"/>
      <c r="T38" s="28"/>
      <c r="U38" s="29">
        <f t="shared" ref="U38:Z38" ca="1" si="55">U7</f>
        <v>0</v>
      </c>
      <c r="V38" s="30">
        <f t="shared" ca="1" si="55"/>
        <v>0</v>
      </c>
      <c r="W38" s="30" t="str">
        <f t="shared" ca="1" si="55"/>
        <v>.</v>
      </c>
      <c r="X38" s="31">
        <f t="shared" ca="1" si="55"/>
        <v>2</v>
      </c>
      <c r="Y38" s="31">
        <f t="shared" ca="1" si="55"/>
        <v>6</v>
      </c>
      <c r="Z38" s="31">
        <f t="shared" ca="1" si="55"/>
        <v>1</v>
      </c>
      <c r="AA38" s="27"/>
      <c r="AF38" s="4" t="s">
        <v>58</v>
      </c>
      <c r="AG38" s="4" t="str">
        <f t="shared" ca="1" si="52"/>
        <v>NO</v>
      </c>
      <c r="AH38" s="54">
        <f t="shared" ca="1" si="49"/>
        <v>4</v>
      </c>
      <c r="AI38" s="54">
        <f t="shared" ca="1" si="50"/>
        <v>7</v>
      </c>
      <c r="AJ38" s="54">
        <f t="shared" ca="1" si="51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53"/>
        <v/>
      </c>
      <c r="C39" s="33" t="str">
        <f t="shared" ca="1" si="53"/>
        <v>＋</v>
      </c>
      <c r="D39" s="34">
        <f t="shared" ca="1" si="53"/>
        <v>0</v>
      </c>
      <c r="E39" s="34" t="str">
        <f t="shared" ca="1" si="53"/>
        <v>.</v>
      </c>
      <c r="F39" s="35">
        <f t="shared" ca="1" si="53"/>
        <v>5</v>
      </c>
      <c r="G39" s="35">
        <f t="shared" ca="1" si="53"/>
        <v>1</v>
      </c>
      <c r="H39" s="35">
        <f t="shared" ca="1" si="53"/>
        <v>2</v>
      </c>
      <c r="I39" s="27"/>
      <c r="J39" s="13"/>
      <c r="K39" s="32" t="str">
        <f t="shared" ref="K39:Q40" ca="1" si="56">K8</f>
        <v/>
      </c>
      <c r="L39" s="33" t="str">
        <f t="shared" ca="1" si="56"/>
        <v>＋</v>
      </c>
      <c r="M39" s="34">
        <f t="shared" ca="1" si="56"/>
        <v>0</v>
      </c>
      <c r="N39" s="34" t="str">
        <f t="shared" ca="1" si="56"/>
        <v>.</v>
      </c>
      <c r="O39" s="35">
        <f t="shared" ca="1" si="56"/>
        <v>3</v>
      </c>
      <c r="P39" s="35">
        <f t="shared" ca="1" si="56"/>
        <v>9</v>
      </c>
      <c r="Q39" s="35">
        <f t="shared" ca="1" si="56"/>
        <v>3</v>
      </c>
      <c r="R39" s="27"/>
      <c r="S39" s="19"/>
      <c r="T39" s="32" t="str">
        <f t="shared" ref="T39:Z40" ca="1" si="57">T8</f>
        <v/>
      </c>
      <c r="U39" s="33" t="str">
        <f t="shared" ca="1" si="57"/>
        <v>＋</v>
      </c>
      <c r="V39" s="34">
        <f t="shared" ca="1" si="57"/>
        <v>0</v>
      </c>
      <c r="W39" s="34" t="str">
        <f t="shared" ca="1" si="57"/>
        <v>.</v>
      </c>
      <c r="X39" s="35">
        <f t="shared" ca="1" si="57"/>
        <v>2</v>
      </c>
      <c r="Y39" s="35">
        <f t="shared" ca="1" si="57"/>
        <v>1</v>
      </c>
      <c r="Z39" s="35">
        <f t="shared" ca="1" si="57"/>
        <v>5</v>
      </c>
      <c r="AA39" s="27"/>
      <c r="AF39" s="4" t="s">
        <v>46</v>
      </c>
      <c r="AG39" s="4" t="str">
        <f t="shared" ca="1" si="52"/>
        <v>NO</v>
      </c>
      <c r="AH39" s="54">
        <f t="shared" ref="AH39:AH47" ca="1" si="58">BC4</f>
        <v>7</v>
      </c>
      <c r="AI39" s="54">
        <f t="shared" ref="AI39:AJ47" ca="1" si="59">BD4</f>
        <v>7</v>
      </c>
      <c r="AJ39" s="54">
        <f t="shared" ca="1" si="59"/>
        <v>5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53"/>
        <v>0</v>
      </c>
      <c r="E40" s="57" t="str">
        <f t="shared" si="53"/>
        <v>.</v>
      </c>
      <c r="F40" s="58">
        <f t="shared" ca="1" si="53"/>
        <v>8</v>
      </c>
      <c r="G40" s="59">
        <f t="shared" ca="1" si="53"/>
        <v>8</v>
      </c>
      <c r="H40" s="59">
        <f t="shared" ca="1" si="53"/>
        <v>3</v>
      </c>
      <c r="I40" s="27"/>
      <c r="J40" s="13"/>
      <c r="K40" s="55"/>
      <c r="L40" s="56">
        <f ca="1">L9</f>
        <v>0</v>
      </c>
      <c r="M40" s="57">
        <f t="shared" ca="1" si="56"/>
        <v>1</v>
      </c>
      <c r="N40" s="57" t="str">
        <f t="shared" si="56"/>
        <v>.</v>
      </c>
      <c r="O40" s="58">
        <f t="shared" ca="1" si="56"/>
        <v>0</v>
      </c>
      <c r="P40" s="59">
        <f t="shared" ca="1" si="56"/>
        <v>2</v>
      </c>
      <c r="Q40" s="59">
        <f t="shared" ca="1" si="56"/>
        <v>8</v>
      </c>
      <c r="R40" s="27"/>
      <c r="S40" s="19"/>
      <c r="T40" s="55"/>
      <c r="U40" s="56">
        <f ca="1">U9</f>
        <v>0</v>
      </c>
      <c r="V40" s="57">
        <f t="shared" ca="1" si="57"/>
        <v>0</v>
      </c>
      <c r="W40" s="57" t="str">
        <f t="shared" si="57"/>
        <v>.</v>
      </c>
      <c r="X40" s="58">
        <f t="shared" ca="1" si="57"/>
        <v>4</v>
      </c>
      <c r="Y40" s="59">
        <f t="shared" ca="1" si="57"/>
        <v>7</v>
      </c>
      <c r="Z40" s="59">
        <f t="shared" ca="1" si="57"/>
        <v>6</v>
      </c>
      <c r="AA40" s="27"/>
      <c r="AE40" s="2" t="s">
        <v>59</v>
      </c>
      <c r="AF40" s="4" t="s">
        <v>47</v>
      </c>
      <c r="AG40" s="4" t="str">
        <f t="shared" ca="1" si="52"/>
        <v>NO</v>
      </c>
      <c r="AH40" s="54">
        <f t="shared" ca="1" si="58"/>
        <v>9</v>
      </c>
      <c r="AI40" s="54">
        <f t="shared" ca="1" si="59"/>
        <v>6</v>
      </c>
      <c r="AJ40" s="54">
        <f t="shared" ca="1" si="59"/>
        <v>6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48</v>
      </c>
      <c r="AG41" s="4" t="str">
        <f t="shared" ca="1" si="52"/>
        <v>NO</v>
      </c>
      <c r="AH41" s="54">
        <f t="shared" ca="1" si="58"/>
        <v>2</v>
      </c>
      <c r="AI41" s="54">
        <f t="shared" ca="1" si="59"/>
        <v>4</v>
      </c>
      <c r="AJ41" s="54">
        <f t="shared" ca="1" si="59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49</v>
      </c>
      <c r="AG42" s="4" t="str">
        <f t="shared" ca="1" si="52"/>
        <v>NO</v>
      </c>
      <c r="AH42" s="54">
        <f t="shared" ca="1" si="58"/>
        <v>9</v>
      </c>
      <c r="AI42" s="54">
        <f t="shared" ca="1" si="59"/>
        <v>8</v>
      </c>
      <c r="AJ42" s="54">
        <f t="shared" ca="1" si="59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89" t="str">
        <f t="shared" ref="B43:G43" ca="1" si="60">B12</f>
        <v>0.611＋0.164＝</v>
      </c>
      <c r="C43" s="90"/>
      <c r="D43" s="90"/>
      <c r="E43" s="90"/>
      <c r="F43" s="90"/>
      <c r="G43" s="87">
        <f t="shared" ca="1" si="60"/>
        <v>0.77500000000000002</v>
      </c>
      <c r="H43" s="88"/>
      <c r="I43" s="27"/>
      <c r="J43" s="23"/>
      <c r="K43" s="89" t="str">
        <f t="shared" ref="K43:P43" ca="1" si="61">K12</f>
        <v>0.233＋0.733＝</v>
      </c>
      <c r="L43" s="90"/>
      <c r="M43" s="90"/>
      <c r="N43" s="90"/>
      <c r="O43" s="90"/>
      <c r="P43" s="87">
        <f t="shared" ca="1" si="61"/>
        <v>0.96599999999999997</v>
      </c>
      <c r="Q43" s="88"/>
      <c r="R43" s="27"/>
      <c r="S43" s="23"/>
      <c r="T43" s="89" t="str">
        <f t="shared" ref="T43:Y43" ca="1" si="62">T12</f>
        <v>0.327＋0.921＝</v>
      </c>
      <c r="U43" s="90"/>
      <c r="V43" s="90"/>
      <c r="W43" s="90"/>
      <c r="X43" s="90"/>
      <c r="Y43" s="87">
        <f t="shared" ca="1" si="62"/>
        <v>1.248</v>
      </c>
      <c r="Z43" s="88"/>
      <c r="AA43" s="27"/>
      <c r="AF43" s="4" t="s">
        <v>50</v>
      </c>
      <c r="AG43" s="4" t="str">
        <f t="shared" ca="1" si="52"/>
        <v>NO</v>
      </c>
      <c r="AH43" s="54">
        <f t="shared" ca="1" si="58"/>
        <v>9</v>
      </c>
      <c r="AI43" s="54">
        <f t="shared" ca="1" si="59"/>
        <v>7</v>
      </c>
      <c r="AJ43" s="54">
        <f t="shared" ca="1" si="59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51</v>
      </c>
      <c r="AG44" s="4" t="str">
        <f t="shared" ca="1" si="52"/>
        <v>NO</v>
      </c>
      <c r="AH44" s="54">
        <f t="shared" ca="1" si="58"/>
        <v>8</v>
      </c>
      <c r="AI44" s="54">
        <f t="shared" ca="1" si="59"/>
        <v>6</v>
      </c>
      <c r="AJ44" s="54">
        <f t="shared" ca="1" si="59"/>
        <v>8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63">C14</f>
        <v>0</v>
      </c>
      <c r="D45" s="30">
        <f t="shared" ca="1" si="63"/>
        <v>0</v>
      </c>
      <c r="E45" s="30" t="str">
        <f t="shared" ca="1" si="63"/>
        <v>.</v>
      </c>
      <c r="F45" s="31">
        <f t="shared" ca="1" si="63"/>
        <v>6</v>
      </c>
      <c r="G45" s="31">
        <f t="shared" ca="1" si="63"/>
        <v>1</v>
      </c>
      <c r="H45" s="31">
        <f t="shared" ca="1" si="63"/>
        <v>1</v>
      </c>
      <c r="I45" s="27"/>
      <c r="J45" s="19"/>
      <c r="K45" s="28"/>
      <c r="L45" s="29">
        <f t="shared" ref="L45:Q45" ca="1" si="64">L14</f>
        <v>0</v>
      </c>
      <c r="M45" s="30">
        <f t="shared" ca="1" si="64"/>
        <v>0</v>
      </c>
      <c r="N45" s="30" t="str">
        <f t="shared" ca="1" si="64"/>
        <v>.</v>
      </c>
      <c r="O45" s="31">
        <f t="shared" ca="1" si="64"/>
        <v>2</v>
      </c>
      <c r="P45" s="31">
        <f t="shared" ca="1" si="64"/>
        <v>3</v>
      </c>
      <c r="Q45" s="31">
        <f t="shared" ca="1" si="64"/>
        <v>3</v>
      </c>
      <c r="R45" s="27"/>
      <c r="S45" s="19"/>
      <c r="T45" s="28"/>
      <c r="U45" s="29">
        <f t="shared" ref="U45:Z45" ca="1" si="65">U14</f>
        <v>0</v>
      </c>
      <c r="V45" s="30">
        <f t="shared" ca="1" si="65"/>
        <v>0</v>
      </c>
      <c r="W45" s="30" t="str">
        <f t="shared" ca="1" si="65"/>
        <v>.</v>
      </c>
      <c r="X45" s="31">
        <f t="shared" ca="1" si="65"/>
        <v>3</v>
      </c>
      <c r="Y45" s="31">
        <f t="shared" ca="1" si="65"/>
        <v>2</v>
      </c>
      <c r="Z45" s="31">
        <f t="shared" ca="1" si="65"/>
        <v>7</v>
      </c>
      <c r="AA45" s="27"/>
      <c r="AE45" s="2" t="s">
        <v>60</v>
      </c>
      <c r="AF45" s="4" t="s">
        <v>52</v>
      </c>
      <c r="AG45" s="4" t="str">
        <f t="shared" ca="1" si="52"/>
        <v>NO</v>
      </c>
      <c r="AH45" s="54">
        <f t="shared" ca="1" si="58"/>
        <v>6</v>
      </c>
      <c r="AI45" s="54">
        <f t="shared" ca="1" si="59"/>
        <v>8</v>
      </c>
      <c r="AJ45" s="54">
        <f t="shared" ca="1" si="59"/>
        <v>9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6">B15</f>
        <v/>
      </c>
      <c r="C46" s="33" t="str">
        <f t="shared" ca="1" si="66"/>
        <v>＋</v>
      </c>
      <c r="D46" s="34">
        <f t="shared" ca="1" si="66"/>
        <v>0</v>
      </c>
      <c r="E46" s="34" t="str">
        <f t="shared" ca="1" si="66"/>
        <v>.</v>
      </c>
      <c r="F46" s="35">
        <f t="shared" ca="1" si="66"/>
        <v>1</v>
      </c>
      <c r="G46" s="35">
        <f t="shared" ca="1" si="66"/>
        <v>6</v>
      </c>
      <c r="H46" s="35">
        <f t="shared" ca="1" si="66"/>
        <v>4</v>
      </c>
      <c r="I46" s="27"/>
      <c r="J46" s="19"/>
      <c r="K46" s="32" t="str">
        <f t="shared" ref="K46:Q47" ca="1" si="67">K15</f>
        <v/>
      </c>
      <c r="L46" s="33" t="str">
        <f t="shared" ca="1" si="67"/>
        <v>＋</v>
      </c>
      <c r="M46" s="34">
        <f t="shared" ca="1" si="67"/>
        <v>0</v>
      </c>
      <c r="N46" s="34" t="str">
        <f t="shared" ca="1" si="67"/>
        <v>.</v>
      </c>
      <c r="O46" s="35">
        <f t="shared" ca="1" si="67"/>
        <v>7</v>
      </c>
      <c r="P46" s="35">
        <f t="shared" ca="1" si="67"/>
        <v>3</v>
      </c>
      <c r="Q46" s="35">
        <f t="shared" ca="1" si="67"/>
        <v>3</v>
      </c>
      <c r="R46" s="27"/>
      <c r="S46" s="19"/>
      <c r="T46" s="32" t="str">
        <f t="shared" ref="T46:Z47" ca="1" si="68">T15</f>
        <v/>
      </c>
      <c r="U46" s="33" t="str">
        <f t="shared" ca="1" si="68"/>
        <v>＋</v>
      </c>
      <c r="V46" s="34">
        <f t="shared" ca="1" si="68"/>
        <v>0</v>
      </c>
      <c r="W46" s="34" t="str">
        <f t="shared" ca="1" si="68"/>
        <v>.</v>
      </c>
      <c r="X46" s="35">
        <f t="shared" ca="1" si="68"/>
        <v>9</v>
      </c>
      <c r="Y46" s="35">
        <f t="shared" ca="1" si="68"/>
        <v>2</v>
      </c>
      <c r="Z46" s="35">
        <f t="shared" ca="1" si="68"/>
        <v>1</v>
      </c>
      <c r="AA46" s="27"/>
      <c r="AE46" s="2" t="s">
        <v>61</v>
      </c>
      <c r="AF46" s="2" t="s">
        <v>53</v>
      </c>
      <c r="AG46" s="4" t="str">
        <f t="shared" ca="1" si="52"/>
        <v>NO</v>
      </c>
      <c r="AH46" s="54">
        <f t="shared" ca="1" si="58"/>
        <v>9</v>
      </c>
      <c r="AI46" s="54">
        <f t="shared" ca="1" si="59"/>
        <v>8</v>
      </c>
      <c r="AJ46" s="54">
        <f t="shared" ca="1" si="59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6"/>
        <v>0</v>
      </c>
      <c r="E47" s="57" t="str">
        <f t="shared" si="66"/>
        <v>.</v>
      </c>
      <c r="F47" s="58">
        <f t="shared" ca="1" si="66"/>
        <v>7</v>
      </c>
      <c r="G47" s="59">
        <f t="shared" ca="1" si="66"/>
        <v>7</v>
      </c>
      <c r="H47" s="59">
        <f t="shared" ca="1" si="66"/>
        <v>5</v>
      </c>
      <c r="I47" s="27"/>
      <c r="J47" s="13"/>
      <c r="K47" s="55"/>
      <c r="L47" s="56">
        <f ca="1">L16</f>
        <v>0</v>
      </c>
      <c r="M47" s="57">
        <f t="shared" ca="1" si="67"/>
        <v>0</v>
      </c>
      <c r="N47" s="57" t="str">
        <f t="shared" si="67"/>
        <v>.</v>
      </c>
      <c r="O47" s="58">
        <f t="shared" ca="1" si="67"/>
        <v>9</v>
      </c>
      <c r="P47" s="59">
        <f t="shared" ca="1" si="67"/>
        <v>6</v>
      </c>
      <c r="Q47" s="59">
        <f t="shared" ca="1" si="67"/>
        <v>6</v>
      </c>
      <c r="R47" s="27"/>
      <c r="S47" s="19"/>
      <c r="T47" s="55"/>
      <c r="U47" s="56">
        <f ca="1">U16</f>
        <v>0</v>
      </c>
      <c r="V47" s="57">
        <f t="shared" ca="1" si="68"/>
        <v>1</v>
      </c>
      <c r="W47" s="57" t="str">
        <f t="shared" si="68"/>
        <v>.</v>
      </c>
      <c r="X47" s="58">
        <f t="shared" ca="1" si="68"/>
        <v>2</v>
      </c>
      <c r="Y47" s="59">
        <f t="shared" ca="1" si="68"/>
        <v>4</v>
      </c>
      <c r="Z47" s="59">
        <f t="shared" ca="1" si="68"/>
        <v>8</v>
      </c>
      <c r="AA47" s="27"/>
      <c r="AE47" s="2" t="s">
        <v>62</v>
      </c>
      <c r="AF47" s="2" t="s">
        <v>54</v>
      </c>
      <c r="AG47" s="4" t="str">
        <f t="shared" ca="1" si="52"/>
        <v>NO</v>
      </c>
      <c r="AH47" s="54">
        <f t="shared" ca="1" si="58"/>
        <v>7</v>
      </c>
      <c r="AI47" s="54">
        <f t="shared" ca="1" si="59"/>
        <v>8</v>
      </c>
      <c r="AJ47" s="54">
        <f t="shared" ca="1" si="59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89" t="str">
        <f t="shared" ref="B50:G50" ca="1" si="69">B19</f>
        <v>0.451＋0.537＝</v>
      </c>
      <c r="C50" s="90"/>
      <c r="D50" s="90"/>
      <c r="E50" s="90"/>
      <c r="F50" s="90"/>
      <c r="G50" s="87">
        <f t="shared" ca="1" si="69"/>
        <v>0.98799999999999999</v>
      </c>
      <c r="H50" s="88"/>
      <c r="I50" s="27"/>
      <c r="J50" s="23"/>
      <c r="K50" s="89" t="str">
        <f t="shared" ref="K50:P50" ca="1" si="70">K19</f>
        <v>0.326＋0.652＝</v>
      </c>
      <c r="L50" s="90"/>
      <c r="M50" s="90"/>
      <c r="N50" s="90"/>
      <c r="O50" s="90"/>
      <c r="P50" s="87">
        <f t="shared" ca="1" si="70"/>
        <v>0.97799999999999998</v>
      </c>
      <c r="Q50" s="88"/>
      <c r="R50" s="27"/>
      <c r="S50" s="23"/>
      <c r="T50" s="89" t="str">
        <f t="shared" ref="T50:Y50" ca="1" si="71">T19</f>
        <v>0.552＋0.316＝</v>
      </c>
      <c r="U50" s="90"/>
      <c r="V50" s="90"/>
      <c r="W50" s="90"/>
      <c r="X50" s="90"/>
      <c r="Y50" s="87">
        <f t="shared" ca="1" si="71"/>
        <v>0.86799999999999999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72">C21</f>
        <v>0</v>
      </c>
      <c r="D52" s="30">
        <f t="shared" ca="1" si="72"/>
        <v>0</v>
      </c>
      <c r="E52" s="30" t="str">
        <f t="shared" ca="1" si="72"/>
        <v>.</v>
      </c>
      <c r="F52" s="31">
        <f t="shared" ca="1" si="72"/>
        <v>4</v>
      </c>
      <c r="G52" s="31">
        <f t="shared" ca="1" si="72"/>
        <v>5</v>
      </c>
      <c r="H52" s="31">
        <f t="shared" ca="1" si="72"/>
        <v>1</v>
      </c>
      <c r="I52" s="27"/>
      <c r="J52" s="19"/>
      <c r="K52" s="28"/>
      <c r="L52" s="29">
        <f t="shared" ref="L52:Q52" ca="1" si="73">L21</f>
        <v>0</v>
      </c>
      <c r="M52" s="30">
        <f t="shared" ca="1" si="73"/>
        <v>0</v>
      </c>
      <c r="N52" s="30" t="str">
        <f t="shared" ca="1" si="73"/>
        <v>.</v>
      </c>
      <c r="O52" s="31">
        <f t="shared" ca="1" si="73"/>
        <v>3</v>
      </c>
      <c r="P52" s="31">
        <f t="shared" ca="1" si="73"/>
        <v>2</v>
      </c>
      <c r="Q52" s="31">
        <f t="shared" ca="1" si="73"/>
        <v>6</v>
      </c>
      <c r="R52" s="27"/>
      <c r="S52" s="19"/>
      <c r="T52" s="28"/>
      <c r="U52" s="29">
        <f t="shared" ref="U52:Z52" ca="1" si="74">U21</f>
        <v>0</v>
      </c>
      <c r="V52" s="30">
        <f t="shared" ca="1" si="74"/>
        <v>0</v>
      </c>
      <c r="W52" s="30" t="str">
        <f t="shared" ca="1" si="74"/>
        <v>.</v>
      </c>
      <c r="X52" s="31">
        <f t="shared" ca="1" si="74"/>
        <v>5</v>
      </c>
      <c r="Y52" s="31">
        <f t="shared" ca="1" si="74"/>
        <v>5</v>
      </c>
      <c r="Z52" s="31">
        <f t="shared" ca="1" si="74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75">B22</f>
        <v/>
      </c>
      <c r="C53" s="33" t="str">
        <f t="shared" ca="1" si="75"/>
        <v>＋</v>
      </c>
      <c r="D53" s="34">
        <f t="shared" ca="1" si="75"/>
        <v>0</v>
      </c>
      <c r="E53" s="34" t="str">
        <f t="shared" ca="1" si="75"/>
        <v>.</v>
      </c>
      <c r="F53" s="35">
        <f t="shared" ca="1" si="75"/>
        <v>5</v>
      </c>
      <c r="G53" s="35">
        <f t="shared" ca="1" si="75"/>
        <v>3</v>
      </c>
      <c r="H53" s="35">
        <f t="shared" ca="1" si="75"/>
        <v>7</v>
      </c>
      <c r="I53" s="27"/>
      <c r="J53" s="19"/>
      <c r="K53" s="32" t="str">
        <f t="shared" ref="K53:Q54" ca="1" si="76">K22</f>
        <v/>
      </c>
      <c r="L53" s="33" t="str">
        <f t="shared" ca="1" si="76"/>
        <v>＋</v>
      </c>
      <c r="M53" s="34">
        <f t="shared" ca="1" si="76"/>
        <v>0</v>
      </c>
      <c r="N53" s="34" t="str">
        <f t="shared" ca="1" si="76"/>
        <v>.</v>
      </c>
      <c r="O53" s="35">
        <f t="shared" ca="1" si="76"/>
        <v>6</v>
      </c>
      <c r="P53" s="35">
        <f t="shared" ca="1" si="76"/>
        <v>5</v>
      </c>
      <c r="Q53" s="35">
        <f t="shared" ca="1" si="76"/>
        <v>2</v>
      </c>
      <c r="R53" s="27"/>
      <c r="S53" s="19"/>
      <c r="T53" s="32" t="str">
        <f t="shared" ref="T53:Z54" ca="1" si="77">T22</f>
        <v/>
      </c>
      <c r="U53" s="33" t="str">
        <f t="shared" ca="1" si="77"/>
        <v>＋</v>
      </c>
      <c r="V53" s="34">
        <f t="shared" ca="1" si="77"/>
        <v>0</v>
      </c>
      <c r="W53" s="34" t="str">
        <f t="shared" ca="1" si="77"/>
        <v>.</v>
      </c>
      <c r="X53" s="35">
        <f t="shared" ca="1" si="77"/>
        <v>3</v>
      </c>
      <c r="Y53" s="35">
        <f t="shared" ca="1" si="77"/>
        <v>1</v>
      </c>
      <c r="Z53" s="35">
        <f t="shared" ca="1" si="77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75"/>
        <v>0</v>
      </c>
      <c r="E54" s="57" t="str">
        <f t="shared" si="75"/>
        <v>.</v>
      </c>
      <c r="F54" s="58">
        <f t="shared" ca="1" si="75"/>
        <v>9</v>
      </c>
      <c r="G54" s="59">
        <f t="shared" ca="1" si="75"/>
        <v>8</v>
      </c>
      <c r="H54" s="59">
        <f t="shared" ca="1" si="75"/>
        <v>8</v>
      </c>
      <c r="I54" s="27"/>
      <c r="J54" s="13"/>
      <c r="K54" s="55"/>
      <c r="L54" s="56">
        <f ca="1">L23</f>
        <v>0</v>
      </c>
      <c r="M54" s="57">
        <f t="shared" ca="1" si="76"/>
        <v>0</v>
      </c>
      <c r="N54" s="57" t="str">
        <f t="shared" si="76"/>
        <v>.</v>
      </c>
      <c r="O54" s="58">
        <f t="shared" ca="1" si="76"/>
        <v>9</v>
      </c>
      <c r="P54" s="59">
        <f t="shared" ca="1" si="76"/>
        <v>7</v>
      </c>
      <c r="Q54" s="59">
        <f t="shared" ca="1" si="76"/>
        <v>8</v>
      </c>
      <c r="R54" s="27"/>
      <c r="S54" s="19"/>
      <c r="T54" s="55"/>
      <c r="U54" s="56">
        <f ca="1">U23</f>
        <v>0</v>
      </c>
      <c r="V54" s="57">
        <f t="shared" ca="1" si="77"/>
        <v>0</v>
      </c>
      <c r="W54" s="57" t="str">
        <f t="shared" si="77"/>
        <v>.</v>
      </c>
      <c r="X54" s="58">
        <f t="shared" ca="1" si="77"/>
        <v>8</v>
      </c>
      <c r="Y54" s="59">
        <f t="shared" ca="1" si="77"/>
        <v>6</v>
      </c>
      <c r="Z54" s="59">
        <f t="shared" ca="1" si="77"/>
        <v>8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89" t="str">
        <f t="shared" ref="B57:G57" ca="1" si="78">B26</f>
        <v>0.227＋0.462＝</v>
      </c>
      <c r="C57" s="90"/>
      <c r="D57" s="90"/>
      <c r="E57" s="90"/>
      <c r="F57" s="90"/>
      <c r="G57" s="87">
        <f t="shared" ca="1" si="78"/>
        <v>0.68899999999999995</v>
      </c>
      <c r="H57" s="88"/>
      <c r="I57" s="27"/>
      <c r="J57" s="23"/>
      <c r="K57" s="89" t="str">
        <f t="shared" ref="K57:P57" ca="1" si="79">K26</f>
        <v>0.811＋0.178＝</v>
      </c>
      <c r="L57" s="90"/>
      <c r="M57" s="90"/>
      <c r="N57" s="90"/>
      <c r="O57" s="90"/>
      <c r="P57" s="87">
        <f t="shared" ca="1" si="79"/>
        <v>0.98899999999999999</v>
      </c>
      <c r="Q57" s="88"/>
      <c r="R57" s="27"/>
      <c r="S57" s="23"/>
      <c r="T57" s="89" t="str">
        <f t="shared" ref="T57:Y57" ca="1" si="80">T26</f>
        <v>0.143＋0.639＝</v>
      </c>
      <c r="U57" s="90"/>
      <c r="V57" s="90"/>
      <c r="W57" s="90"/>
      <c r="X57" s="90"/>
      <c r="Y57" s="87">
        <f t="shared" ca="1" si="80"/>
        <v>0.78200000000000003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81">C28</f>
        <v>0</v>
      </c>
      <c r="D59" s="30">
        <f t="shared" ca="1" si="81"/>
        <v>0</v>
      </c>
      <c r="E59" s="30" t="str">
        <f t="shared" ca="1" si="81"/>
        <v>.</v>
      </c>
      <c r="F59" s="31">
        <f t="shared" ca="1" si="81"/>
        <v>2</v>
      </c>
      <c r="G59" s="31">
        <f t="shared" ca="1" si="81"/>
        <v>2</v>
      </c>
      <c r="H59" s="31">
        <f t="shared" ca="1" si="81"/>
        <v>7</v>
      </c>
      <c r="I59" s="27"/>
      <c r="J59" s="19"/>
      <c r="K59" s="28"/>
      <c r="L59" s="29">
        <f t="shared" ref="L59:Q59" ca="1" si="82">L28</f>
        <v>0</v>
      </c>
      <c r="M59" s="30">
        <f t="shared" ca="1" si="82"/>
        <v>0</v>
      </c>
      <c r="N59" s="30" t="str">
        <f t="shared" ca="1" si="82"/>
        <v>.</v>
      </c>
      <c r="O59" s="31">
        <f t="shared" ca="1" si="82"/>
        <v>8</v>
      </c>
      <c r="P59" s="31">
        <f t="shared" ca="1" si="82"/>
        <v>1</v>
      </c>
      <c r="Q59" s="31">
        <f t="shared" ca="1" si="82"/>
        <v>1</v>
      </c>
      <c r="R59" s="27"/>
      <c r="S59" s="19"/>
      <c r="T59" s="28"/>
      <c r="U59" s="29">
        <f t="shared" ref="U59:Z59" ca="1" si="83">U28</f>
        <v>0</v>
      </c>
      <c r="V59" s="30">
        <f t="shared" ca="1" si="83"/>
        <v>0</v>
      </c>
      <c r="W59" s="30" t="str">
        <f t="shared" ca="1" si="83"/>
        <v>.</v>
      </c>
      <c r="X59" s="31">
        <f t="shared" ca="1" si="83"/>
        <v>1</v>
      </c>
      <c r="Y59" s="31">
        <f t="shared" ca="1" si="83"/>
        <v>4</v>
      </c>
      <c r="Z59" s="31">
        <f t="shared" ca="1" si="83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84">B29</f>
        <v/>
      </c>
      <c r="C60" s="33" t="str">
        <f t="shared" ca="1" si="84"/>
        <v>＋</v>
      </c>
      <c r="D60" s="34">
        <f t="shared" ca="1" si="84"/>
        <v>0</v>
      </c>
      <c r="E60" s="34" t="str">
        <f t="shared" ca="1" si="84"/>
        <v>.</v>
      </c>
      <c r="F60" s="35">
        <f t="shared" ca="1" si="84"/>
        <v>4</v>
      </c>
      <c r="G60" s="35">
        <f t="shared" ca="1" si="84"/>
        <v>6</v>
      </c>
      <c r="H60" s="35">
        <f t="shared" ca="1" si="84"/>
        <v>2</v>
      </c>
      <c r="I60" s="27"/>
      <c r="J60" s="19"/>
      <c r="K60" s="32" t="str">
        <f t="shared" ref="K60:Q61" ca="1" si="85">K29</f>
        <v/>
      </c>
      <c r="L60" s="33" t="str">
        <f t="shared" ca="1" si="85"/>
        <v>＋</v>
      </c>
      <c r="M60" s="34">
        <f t="shared" ca="1" si="85"/>
        <v>0</v>
      </c>
      <c r="N60" s="34" t="str">
        <f t="shared" ca="1" si="85"/>
        <v>.</v>
      </c>
      <c r="O60" s="35">
        <f t="shared" ca="1" si="85"/>
        <v>1</v>
      </c>
      <c r="P60" s="35">
        <f t="shared" ca="1" si="85"/>
        <v>7</v>
      </c>
      <c r="Q60" s="35">
        <f t="shared" ca="1" si="85"/>
        <v>8</v>
      </c>
      <c r="R60" s="27"/>
      <c r="S60" s="19"/>
      <c r="T60" s="32" t="str">
        <f t="shared" ref="T60:Z61" ca="1" si="86">T29</f>
        <v/>
      </c>
      <c r="U60" s="33" t="str">
        <f t="shared" ca="1" si="86"/>
        <v>＋</v>
      </c>
      <c r="V60" s="34">
        <f t="shared" ca="1" si="86"/>
        <v>0</v>
      </c>
      <c r="W60" s="34" t="str">
        <f t="shared" ca="1" si="86"/>
        <v>.</v>
      </c>
      <c r="X60" s="35">
        <f t="shared" ca="1" si="86"/>
        <v>6</v>
      </c>
      <c r="Y60" s="35">
        <f t="shared" ca="1" si="86"/>
        <v>3</v>
      </c>
      <c r="Z60" s="35">
        <f t="shared" ca="1" si="86"/>
        <v>9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84"/>
        <v>0</v>
      </c>
      <c r="E61" s="57" t="str">
        <f t="shared" si="84"/>
        <v>.</v>
      </c>
      <c r="F61" s="58">
        <f t="shared" ca="1" si="84"/>
        <v>6</v>
      </c>
      <c r="G61" s="59">
        <f t="shared" ca="1" si="84"/>
        <v>8</v>
      </c>
      <c r="H61" s="59">
        <f t="shared" ca="1" si="84"/>
        <v>9</v>
      </c>
      <c r="I61" s="27"/>
      <c r="J61" s="13"/>
      <c r="K61" s="55"/>
      <c r="L61" s="56">
        <f ca="1">L30</f>
        <v>0</v>
      </c>
      <c r="M61" s="57">
        <f t="shared" ca="1" si="85"/>
        <v>0</v>
      </c>
      <c r="N61" s="57" t="str">
        <f t="shared" si="85"/>
        <v>.</v>
      </c>
      <c r="O61" s="58">
        <f t="shared" ca="1" si="85"/>
        <v>9</v>
      </c>
      <c r="P61" s="59">
        <f t="shared" ca="1" si="85"/>
        <v>8</v>
      </c>
      <c r="Q61" s="59">
        <f t="shared" ca="1" si="85"/>
        <v>9</v>
      </c>
      <c r="R61" s="27"/>
      <c r="S61" s="19"/>
      <c r="T61" s="55"/>
      <c r="U61" s="56">
        <f ca="1">U30</f>
        <v>0</v>
      </c>
      <c r="V61" s="57">
        <f t="shared" ca="1" si="86"/>
        <v>0</v>
      </c>
      <c r="W61" s="57" t="str">
        <f t="shared" si="86"/>
        <v>.</v>
      </c>
      <c r="X61" s="58">
        <f t="shared" ca="1" si="86"/>
        <v>7</v>
      </c>
      <c r="Y61" s="59">
        <f t="shared" ca="1" si="86"/>
        <v>8</v>
      </c>
      <c r="Z61" s="59">
        <f t="shared" ca="1" si="86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Ctj4zShdOpsCFfV7FVlR8J6xdFNu5fQCu9IWWSIAJQI1QLW8hiaTy1b4zWC90noPVeXig2tTDRHgNJuekXRkdQ==" saltValue="EjnBcUkC7+LNFwxUoY7BU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2024-03-27T12:38:42Z</dcterms:modified>
</cp:coreProperties>
</file>