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B\"/>
    </mc:Choice>
  </mc:AlternateContent>
  <bookViews>
    <workbookView xWindow="0" yWindow="0" windowWidth="14025" windowHeight="6165"/>
  </bookViews>
  <sheets>
    <sheet name="②(1.111)－(0.111)くり下がりなし" sheetId="1" r:id="rId1"/>
  </sheets>
  <definedNames>
    <definedName name="go" localSheetId="0">INDIRECT('②(1.111)－(0.111)くり下がりなし'!$AG$40)</definedName>
    <definedName name="hati" localSheetId="0">INDIRECT('②(1.111)－(0.111)くり下がりなし'!$AG$43)</definedName>
    <definedName name="iti" localSheetId="0">INDIRECT('②(1.111)－(0.111)くり下がりなし'!$AG$36)</definedName>
    <definedName name="nana" localSheetId="0">INDIRECT('②(1.111)－(0.111)くり下がりなし'!$AG$42)</definedName>
    <definedName name="ni" localSheetId="0">INDIRECT('②(1.111)－(0.111)くり下がりなし'!$AG$37)</definedName>
    <definedName name="NO">'②(1.111)－(0.111)くり下がりなし'!$X$40</definedName>
    <definedName name="OKA">'②(1.111)－(0.111)くり下がりなし'!$X$45</definedName>
    <definedName name="OKB">'②(1.111)－(0.111)くり下がりなし'!$X$46</definedName>
    <definedName name="OKC">'②(1.111)－(0.111)くり下がりなし'!$X$47</definedName>
    <definedName name="_xlnm.Print_Area" localSheetId="0">'②(1.111)－(0.111)くり下がりなし'!$A$1:$V$62</definedName>
    <definedName name="roku" localSheetId="0">INDIRECT('②(1.111)－(0.111)くり下がりなし'!$AG$41)</definedName>
    <definedName name="san" localSheetId="0">INDIRECT('②(1.111)－(0.111)くり下がりなし'!$AG$38)</definedName>
    <definedName name="si" localSheetId="0">INDIRECT('②(1.111)－(0.111)くり下がりなし'!$AG$39)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DI32" i="1"/>
  <c r="DB32" i="1"/>
  <c r="CU32" i="1"/>
  <c r="DI31" i="1"/>
  <c r="DB31" i="1"/>
  <c r="CU31" i="1"/>
  <c r="DI30" i="1"/>
  <c r="DB30" i="1"/>
  <c r="CU30" i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1" i="1" l="1"/>
  <c r="DC3" i="1"/>
  <c r="CV4" i="1"/>
  <c r="CH2" i="1"/>
  <c r="DJ2" i="1"/>
  <c r="CV1" i="1"/>
  <c r="CO2" i="1"/>
  <c r="CH3" i="1"/>
  <c r="DJ3" i="1"/>
  <c r="DC4" i="1"/>
  <c r="DC1" i="1"/>
  <c r="CV2" i="1"/>
  <c r="CO3" i="1"/>
  <c r="CH4" i="1"/>
  <c r="CH1" i="1"/>
  <c r="DJ1" i="1"/>
  <c r="DC2" i="1"/>
  <c r="CV3" i="1"/>
  <c r="CO4" i="1"/>
  <c r="DJ6" i="1"/>
  <c r="CO9" i="1"/>
  <c r="DC11" i="1"/>
  <c r="CH14" i="1"/>
  <c r="CO17" i="1"/>
  <c r="DJ18" i="1"/>
  <c r="DJ22" i="1"/>
  <c r="DJ26" i="1"/>
  <c r="DJ30" i="1"/>
  <c r="DC33" i="1"/>
  <c r="DJ34" i="1"/>
  <c r="DJ38" i="1"/>
  <c r="CV40" i="1"/>
  <c r="DC41" i="1"/>
  <c r="DJ42" i="1"/>
  <c r="CV44" i="1"/>
  <c r="DC45" i="1"/>
  <c r="CV47" i="1"/>
  <c r="CV49" i="1"/>
  <c r="CV51" i="1"/>
  <c r="CV53" i="1"/>
  <c r="CV5" i="1"/>
  <c r="CO6" i="1"/>
  <c r="CH7" i="1"/>
  <c r="DJ7" i="1"/>
  <c r="DC8" i="1"/>
  <c r="CV9" i="1"/>
  <c r="CO10" i="1"/>
  <c r="CH11" i="1"/>
  <c r="DJ11" i="1"/>
  <c r="DC12" i="1"/>
  <c r="CV13" i="1"/>
  <c r="CO14" i="1"/>
  <c r="CH15" i="1"/>
  <c r="DJ15" i="1"/>
  <c r="DC16" i="1"/>
  <c r="CV17" i="1"/>
  <c r="CO18" i="1"/>
  <c r="CV19" i="1"/>
  <c r="DC20" i="1"/>
  <c r="DJ21" i="1"/>
  <c r="CV23" i="1"/>
  <c r="DC24" i="1"/>
  <c r="DJ25" i="1"/>
  <c r="CV27" i="1"/>
  <c r="DC28" i="1"/>
  <c r="DJ29" i="1"/>
  <c r="CV31" i="1"/>
  <c r="DC32" i="1"/>
  <c r="DJ33" i="1"/>
  <c r="CV35" i="1"/>
  <c r="DC36" i="1"/>
  <c r="DJ37" i="1"/>
  <c r="CV39" i="1"/>
  <c r="DC40" i="1"/>
  <c r="DJ41" i="1"/>
  <c r="CV43" i="1"/>
  <c r="DC44" i="1"/>
  <c r="DJ45" i="1"/>
  <c r="DC47" i="1"/>
  <c r="DC49" i="1"/>
  <c r="DC51" i="1"/>
  <c r="DC53" i="1"/>
  <c r="CO5" i="1"/>
  <c r="DC7" i="1"/>
  <c r="CH10" i="1"/>
  <c r="CV12" i="1"/>
  <c r="DJ14" i="1"/>
  <c r="CV16" i="1"/>
  <c r="CH18" i="1"/>
  <c r="DC21" i="1"/>
  <c r="DC25" i="1"/>
  <c r="DC29" i="1"/>
  <c r="DC37" i="1"/>
  <c r="DJ4" i="1"/>
  <c r="CV6" i="1"/>
  <c r="CH8" i="1"/>
  <c r="DC9" i="1"/>
  <c r="CO11" i="1"/>
  <c r="CH12" i="1"/>
  <c r="DC13" i="1"/>
  <c r="CV14" i="1"/>
  <c r="CO15" i="1"/>
  <c r="CH16" i="1"/>
  <c r="DJ16" i="1"/>
  <c r="DC17" i="1"/>
  <c r="CV18" i="1"/>
  <c r="DC19" i="1"/>
  <c r="DJ20" i="1"/>
  <c r="CV22" i="1"/>
  <c r="DC23" i="1"/>
  <c r="DJ24" i="1"/>
  <c r="CV26" i="1"/>
  <c r="DC27" i="1"/>
  <c r="DJ28" i="1"/>
  <c r="CV30" i="1"/>
  <c r="DC31" i="1"/>
  <c r="DJ32" i="1"/>
  <c r="CV34" i="1"/>
  <c r="DC35" i="1"/>
  <c r="DJ36" i="1"/>
  <c r="CV38" i="1"/>
  <c r="DC39" i="1"/>
  <c r="DJ40" i="1"/>
  <c r="CV42" i="1"/>
  <c r="DC43" i="1"/>
  <c r="DJ44" i="1"/>
  <c r="CV46" i="1"/>
  <c r="CV48" i="1"/>
  <c r="CV50" i="1"/>
  <c r="CV52" i="1"/>
  <c r="CV54" i="1"/>
  <c r="CH6" i="1"/>
  <c r="CV8" i="1"/>
  <c r="DJ10" i="1"/>
  <c r="CO13" i="1"/>
  <c r="DC15" i="1"/>
  <c r="CV20" i="1"/>
  <c r="CV24" i="1"/>
  <c r="CV28" i="1"/>
  <c r="CV32" i="1"/>
  <c r="CV36" i="1"/>
  <c r="DC5" i="1"/>
  <c r="CO7" i="1"/>
  <c r="DJ8" i="1"/>
  <c r="CV10" i="1"/>
  <c r="DJ12" i="1"/>
  <c r="CH5" i="1"/>
  <c r="DJ5" i="1"/>
  <c r="DC6" i="1"/>
  <c r="CV7" i="1"/>
  <c r="CO8" i="1"/>
  <c r="CH9" i="1"/>
  <c r="DJ9" i="1"/>
  <c r="DC10" i="1"/>
  <c r="CV11" i="1"/>
  <c r="CO12" i="1"/>
  <c r="CH13" i="1"/>
  <c r="DJ13" i="1"/>
  <c r="DC14" i="1"/>
  <c r="CV15" i="1"/>
  <c r="CO16" i="1"/>
  <c r="CH17" i="1"/>
  <c r="DJ17" i="1"/>
  <c r="DC18" i="1"/>
  <c r="DJ19" i="1"/>
  <c r="CV21" i="1"/>
  <c r="DC22" i="1"/>
  <c r="DJ23" i="1"/>
  <c r="CV25" i="1"/>
  <c r="DC26" i="1"/>
  <c r="DJ27" i="1"/>
  <c r="CV29" i="1"/>
  <c r="DC30" i="1"/>
  <c r="DJ31" i="1"/>
  <c r="CV33" i="1"/>
  <c r="DC34" i="1"/>
  <c r="DJ35" i="1"/>
  <c r="CV37" i="1"/>
  <c r="DC38" i="1"/>
  <c r="DJ39" i="1"/>
  <c r="CV41" i="1"/>
  <c r="DC42" i="1"/>
  <c r="DJ43" i="1"/>
  <c r="CV45" i="1"/>
  <c r="DC46" i="1"/>
  <c r="DC48" i="1"/>
  <c r="DC50" i="1"/>
  <c r="DC52" i="1"/>
  <c r="DC54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AM2" i="1" s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G53" i="1" s="1"/>
  <c r="D29" i="1"/>
  <c r="D60" i="1" s="1"/>
  <c r="O22" i="1"/>
  <c r="O53" i="1" s="1"/>
  <c r="O29" i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O28" i="1"/>
  <c r="O59" i="1" s="1"/>
  <c r="O60" i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7" i="1" l="1"/>
  <c r="AJ4" i="1"/>
  <c r="BA4" i="1" s="1"/>
  <c r="M19" i="1"/>
  <c r="M50" i="1" s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BA1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H23" i="1" l="1"/>
  <c r="H54" i="1" s="1"/>
  <c r="AH39" i="1"/>
  <c r="AJ40" i="1"/>
  <c r="AJ39" i="1"/>
  <c r="AH40" i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0" i="1" l="1"/>
  <c r="AG39" i="1"/>
  <c r="AG41" i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<sst xmlns="http://schemas.openxmlformats.org/spreadsheetml/2006/main" count="126" uniqueCount="50">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</sst>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77" t="s">
        <v>49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>
        <v>1</v>
      </c>
      <c r="U1" s="78"/>
      <c r="V1" s="78"/>
      <c r="AD1" s="17"/>
      <c r="AE1" s="17" t="s">
        <v>6</v>
      </c>
      <c r="AF1" s="1">
        <f ca="1">BI1*10000+BN1*1000+BS1*100+BX1*10+CC1</f>
        <v>1478</v>
      </c>
      <c r="AG1" s="1" t="s">
        <v>48</v>
      </c>
      <c r="AH1" s="1">
        <f ca="1">BJ1*10000+BO1*1000+BT1*100+BY1*10+CD1</f>
        <v>275</v>
      </c>
      <c r="AI1" s="1" t="s">
        <v>7</v>
      </c>
      <c r="AJ1" s="1">
        <f ca="1">AF1-AH1</f>
        <v>1203</v>
      </c>
      <c r="AL1" s="1">
        <f ca="1">BI1</f>
        <v>0</v>
      </c>
      <c r="AM1" s="1">
        <f ca="1">BN1</f>
        <v>1</v>
      </c>
      <c r="AN1" s="1" t="s">
        <v>8</v>
      </c>
      <c r="AO1" s="1">
        <f ca="1">BS1</f>
        <v>4</v>
      </c>
      <c r="AP1" s="1">
        <f ca="1">BX1</f>
        <v>7</v>
      </c>
      <c r="AQ1" s="1">
        <f ca="1">CC1</f>
        <v>8</v>
      </c>
      <c r="AR1" s="1" t="s">
        <v>9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2</v>
      </c>
      <c r="AW1" s="1">
        <f ca="1">BY1</f>
        <v>7</v>
      </c>
      <c r="AX1" s="1">
        <f ca="1">CD1</f>
        <v>5</v>
      </c>
      <c r="AY1" s="1" t="s">
        <v>3</v>
      </c>
      <c r="AZ1" s="1">
        <f ca="1">MOD(ROUNDDOWN(AJ1/10000,0),10)</f>
        <v>0</v>
      </c>
      <c r="BA1" s="1">
        <f ca="1">MOD(ROUNDDOWN(AJ1/1000,0),10)</f>
        <v>1</v>
      </c>
      <c r="BB1" s="1" t="s">
        <v>10</v>
      </c>
      <c r="BC1" s="1">
        <f ca="1">MOD(ROUNDDOWN(AJ1/100,0),10)</f>
        <v>2</v>
      </c>
      <c r="BD1" s="1">
        <f ca="1">MOD(ROUNDDOWN(AJ1/10,0),10)</f>
        <v>0</v>
      </c>
      <c r="BE1" s="1">
        <f ca="1">MOD(ROUNDDOWN(AJ1/1,0),10)</f>
        <v>3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1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4</v>
      </c>
      <c r="BT1" s="10">
        <f ca="1">VLOOKUP($CV1,$CX$1:$CZ$100,3,FALSE)</f>
        <v>2</v>
      </c>
      <c r="BU1" s="19"/>
      <c r="BV1" s="18" t="s">
        <v>13</v>
      </c>
      <c r="BW1" s="1">
        <v>1</v>
      </c>
      <c r="BX1" s="10">
        <f ca="1">VLOOKUP($DC1,$DE$1:$DG$100,2,FALSE)</f>
        <v>7</v>
      </c>
      <c r="BY1" s="10">
        <f ca="1">VLOOKUP($DC1,$DE$1:$DG$100,3,FALSE)</f>
        <v>7</v>
      </c>
      <c r="BZ1" s="19"/>
      <c r="CA1" s="18" t="s">
        <v>14</v>
      </c>
      <c r="CB1" s="1">
        <v>1</v>
      </c>
      <c r="CC1" s="10">
        <f ca="1">VLOOKUP($DJ1,$DL$1:$DN$100,2,FALSE)</f>
        <v>8</v>
      </c>
      <c r="CD1" s="10">
        <f ca="1">VLOOKUP($DJ1,$DL$1:$DN$100,3,FALSE)</f>
        <v>5</v>
      </c>
      <c r="CE1" s="19"/>
      <c r="CF1" s="12"/>
      <c r="CG1" s="65">
        <f ca="1">RAND()</f>
        <v>0.76352974958059416</v>
      </c>
      <c r="CH1" s="66">
        <f ca="1">RANK(CG1,$CG$1:$CG$100,)</f>
        <v>4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0.95221351001412702</v>
      </c>
      <c r="CO1" s="66">
        <f ca="1">RANK(CN1,$CN$1:$CN$100,)</f>
        <v>1</v>
      </c>
      <c r="CP1" s="67"/>
      <c r="CQ1" s="67">
        <v>1</v>
      </c>
      <c r="CR1" s="67">
        <v>1</v>
      </c>
      <c r="CS1" s="67">
        <v>0</v>
      </c>
      <c r="CU1" s="65">
        <f ca="1">RAND()</f>
        <v>0.82535318031444227</v>
      </c>
      <c r="CV1" s="66">
        <f ca="1">RANK(CU1,$CU$1:$CU$100,)</f>
        <v>12</v>
      </c>
      <c r="CW1" s="67"/>
      <c r="CX1" s="67">
        <v>1</v>
      </c>
      <c r="CY1" s="67">
        <v>1</v>
      </c>
      <c r="CZ1" s="67">
        <v>0</v>
      </c>
      <c r="DA1" s="67"/>
      <c r="DB1" s="65">
        <f ca="1">RAND()</f>
        <v>0.37339994959891643</v>
      </c>
      <c r="DC1" s="66">
        <f ca="1">RANK(DB1,$DB$1:$DB$100,)</f>
        <v>35</v>
      </c>
      <c r="DD1" s="67"/>
      <c r="DE1" s="67">
        <v>1</v>
      </c>
      <c r="DF1" s="67">
        <v>1</v>
      </c>
      <c r="DG1" s="67">
        <v>0</v>
      </c>
      <c r="DI1" s="65">
        <f ca="1">RAND()</f>
        <v>0.25927315184028166</v>
      </c>
      <c r="DJ1" s="66">
        <f ca="1">RANK(DI1,$DI$1:$DI$100,)</f>
        <v>33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79" t="s">
        <v>4</v>
      </c>
      <c r="B2" s="80"/>
      <c r="C2" s="80"/>
      <c r="D2" s="80"/>
      <c r="E2" s="80"/>
      <c r="F2" s="81"/>
      <c r="G2" s="82" t="s">
        <v>5</v>
      </c>
      <c r="H2" s="83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5"/>
      <c r="AE2" s="2" t="s">
        <v>15</v>
      </c>
      <c r="AF2" s="1">
        <f t="shared" ref="AF2:AF12" ca="1" si="0">BI2*10000+BN2*1000+BS2*100+BX2*10+CC2</f>
        <v>2599</v>
      </c>
      <c r="AG2" s="1" t="s">
        <v>48</v>
      </c>
      <c r="AH2" s="1">
        <f t="shared" ref="AH2:AH12" ca="1" si="1">BJ2*10000+BO2*1000+BT2*100+BY2*10+CD2</f>
        <v>99</v>
      </c>
      <c r="AI2" s="1" t="s">
        <v>3</v>
      </c>
      <c r="AJ2" s="1">
        <f t="shared" ref="AJ2:AJ12" ca="1" si="2">AF2-AH2</f>
        <v>2500</v>
      </c>
      <c r="AL2" s="1">
        <f t="shared" ref="AL2:AL12" ca="1" si="3">BI2</f>
        <v>0</v>
      </c>
      <c r="AM2" s="1">
        <f t="shared" ref="AM2:AM12" ca="1" si="4">BN2</f>
        <v>2</v>
      </c>
      <c r="AN2" s="1" t="s">
        <v>16</v>
      </c>
      <c r="AO2" s="1">
        <f t="shared" ref="AO2:AO12" ca="1" si="5">BS2</f>
        <v>5</v>
      </c>
      <c r="AP2" s="1">
        <f t="shared" ref="AP2:AP12" ca="1" si="6">BX2</f>
        <v>9</v>
      </c>
      <c r="AQ2" s="1">
        <f t="shared" ref="AQ2:AQ12" ca="1" si="7">CC2</f>
        <v>9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17</v>
      </c>
      <c r="AV2" s="1">
        <f t="shared" ref="AV2:AV12" ca="1" si="10">BT2</f>
        <v>0</v>
      </c>
      <c r="AW2" s="1">
        <f t="shared" ref="AW2:AW12" ca="1" si="11">BY2</f>
        <v>9</v>
      </c>
      <c r="AX2" s="1">
        <f t="shared" ref="AX2:AX12" ca="1" si="12">CD2</f>
        <v>9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2</v>
      </c>
      <c r="BB2" s="1" t="s">
        <v>17</v>
      </c>
      <c r="BC2" s="1">
        <f t="shared" ref="BC2:BC12" ca="1" si="15">MOD(ROUNDDOWN(AJ2/100,0),10)</f>
        <v>5</v>
      </c>
      <c r="BD2" s="1">
        <f t="shared" ref="BD2:BD12" ca="1" si="16">MOD(ROUNDDOWN(AJ2/10,0),10)</f>
        <v>0</v>
      </c>
      <c r="BE2" s="1">
        <f t="shared" ref="BE2:BE12" ca="1" si="17">MOD(ROUNDDOWN(AJ2/1,0),10)</f>
        <v>0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2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5</v>
      </c>
      <c r="BT2" s="10">
        <f t="shared" ref="BT2:BT12" ca="1" si="23">VLOOKUP($CV2,$CX$1:$CZ$100,3,FALSE)</f>
        <v>0</v>
      </c>
      <c r="BU2" s="19"/>
      <c r="BW2" s="1">
        <v>2</v>
      </c>
      <c r="BX2" s="10">
        <f t="shared" ref="BX2:BX12" ca="1" si="24">VLOOKUP($DC2,$DE$1:$DG$100,2,FALSE)</f>
        <v>9</v>
      </c>
      <c r="BY2" s="10">
        <f t="shared" ref="BY2:BY12" ca="1" si="25">VLOOKUP($DC2,$DE$1:$DG$100,3,FALSE)</f>
        <v>9</v>
      </c>
      <c r="BZ2" s="19"/>
      <c r="CB2" s="1">
        <v>2</v>
      </c>
      <c r="CC2" s="10">
        <f t="shared" ref="CC2:CC12" ca="1" si="26">VLOOKUP($DJ2,$DL$1:$DN$100,2,FALSE)</f>
        <v>9</v>
      </c>
      <c r="CD2" s="10">
        <f t="shared" ref="CD2:CD12" ca="1" si="27">VLOOKUP($DJ2,$DL$1:$DN$100,3,FALSE)</f>
        <v>9</v>
      </c>
      <c r="CE2" s="19"/>
      <c r="CF2" s="12"/>
      <c r="CG2" s="65">
        <f t="shared" ref="CG2:CG18" ca="1" si="28">RAND()</f>
        <v>0.64670132563504223</v>
      </c>
      <c r="CH2" s="66">
        <f t="shared" ref="CH2:CH18" ca="1" si="29">RANK(CG2,$CG$1:$CG$100,)</f>
        <v>7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18" ca="1" si="30">RAND()</f>
        <v>0.75219323763003609</v>
      </c>
      <c r="CO2" s="66">
        <f t="shared" ref="CO2:CO18" ca="1" si="31">RANK(CN2,$CN$1:$CN$100,)</f>
        <v>2</v>
      </c>
      <c r="CP2" s="67"/>
      <c r="CQ2" s="67">
        <v>2</v>
      </c>
      <c r="CR2" s="67">
        <v>2</v>
      </c>
      <c r="CS2" s="67">
        <v>0</v>
      </c>
      <c r="CU2" s="65">
        <f t="shared" ref="CU2:CU54" ca="1" si="32">RAND()</f>
        <v>0.7804374669851627</v>
      </c>
      <c r="CV2" s="66">
        <f t="shared" ref="CV2:CV54" ca="1" si="33">RANK(CU2,$CU$1:$CU$100,)</f>
        <v>15</v>
      </c>
      <c r="CW2" s="67"/>
      <c r="CX2" s="67">
        <v>2</v>
      </c>
      <c r="CY2" s="67">
        <v>1</v>
      </c>
      <c r="CZ2" s="67">
        <v>1</v>
      </c>
      <c r="DB2" s="65">
        <f t="shared" ref="DB2:DB54" ca="1" si="34">RAND()</f>
        <v>1.837986081941867E-2</v>
      </c>
      <c r="DC2" s="66">
        <f t="shared" ref="DC2:DC54" ca="1" si="35">RANK(DB2,$DB$1:$DB$100,)</f>
        <v>54</v>
      </c>
      <c r="DD2" s="67"/>
      <c r="DE2" s="67">
        <v>2</v>
      </c>
      <c r="DF2" s="67">
        <v>1</v>
      </c>
      <c r="DG2" s="67">
        <v>1</v>
      </c>
      <c r="DI2" s="65">
        <f t="shared" ref="DI2:DI45" ca="1" si="36">RAND()</f>
        <v>2.3779542243121843E-2</v>
      </c>
      <c r="DJ2" s="66">
        <f t="shared" ref="DJ2:DJ45" ca="1" si="37">RANK(DI2,$DI$1:$DI$100,)</f>
        <v>45</v>
      </c>
      <c r="DK2" s="67"/>
      <c r="DL2" s="67">
        <v>2</v>
      </c>
      <c r="DM2" s="67">
        <v>2</v>
      </c>
      <c r="DN2" s="67">
        <v>1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5796</v>
      </c>
      <c r="AG3" s="1" t="s">
        <v>48</v>
      </c>
      <c r="AH3" s="1">
        <f t="shared" ca="1" si="1"/>
        <v>431</v>
      </c>
      <c r="AI3" s="1" t="s">
        <v>2</v>
      </c>
      <c r="AJ3" s="1">
        <f t="shared" ca="1" si="2"/>
        <v>5365</v>
      </c>
      <c r="AL3" s="1">
        <f t="shared" ca="1" si="3"/>
        <v>0</v>
      </c>
      <c r="AM3" s="1">
        <f t="shared" ca="1" si="4"/>
        <v>5</v>
      </c>
      <c r="AN3" s="1" t="s">
        <v>17</v>
      </c>
      <c r="AO3" s="1">
        <f t="shared" ca="1" si="5"/>
        <v>7</v>
      </c>
      <c r="AP3" s="1">
        <f t="shared" ca="1" si="6"/>
        <v>9</v>
      </c>
      <c r="AQ3" s="1">
        <f t="shared" ca="1" si="7"/>
        <v>6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17</v>
      </c>
      <c r="AV3" s="1">
        <f t="shared" ca="1" si="10"/>
        <v>4</v>
      </c>
      <c r="AW3" s="1">
        <f t="shared" ca="1" si="11"/>
        <v>3</v>
      </c>
      <c r="AX3" s="1">
        <f t="shared" ca="1" si="12"/>
        <v>1</v>
      </c>
      <c r="AY3" s="1" t="s">
        <v>2</v>
      </c>
      <c r="AZ3" s="1">
        <f t="shared" ca="1" si="13"/>
        <v>0</v>
      </c>
      <c r="BA3" s="1">
        <f t="shared" ca="1" si="14"/>
        <v>5</v>
      </c>
      <c r="BB3" s="1" t="s">
        <v>17</v>
      </c>
      <c r="BC3" s="1">
        <f t="shared" ca="1" si="15"/>
        <v>3</v>
      </c>
      <c r="BD3" s="1">
        <f t="shared" ca="1" si="16"/>
        <v>6</v>
      </c>
      <c r="BE3" s="1">
        <f t="shared" ca="1" si="17"/>
        <v>5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5</v>
      </c>
      <c r="BO3" s="11">
        <f t="shared" ca="1" si="21"/>
        <v>0</v>
      </c>
      <c r="BP3" s="12"/>
      <c r="BR3" s="1">
        <v>3</v>
      </c>
      <c r="BS3" s="10">
        <f t="shared" ca="1" si="22"/>
        <v>7</v>
      </c>
      <c r="BT3" s="10">
        <f t="shared" ca="1" si="23"/>
        <v>4</v>
      </c>
      <c r="BU3" s="19"/>
      <c r="BW3" s="1">
        <v>3</v>
      </c>
      <c r="BX3" s="10">
        <f t="shared" ca="1" si="24"/>
        <v>9</v>
      </c>
      <c r="BY3" s="10">
        <f t="shared" ca="1" si="25"/>
        <v>3</v>
      </c>
      <c r="BZ3" s="19"/>
      <c r="CB3" s="1">
        <v>3</v>
      </c>
      <c r="CC3" s="10">
        <f t="shared" ca="1" si="26"/>
        <v>6</v>
      </c>
      <c r="CD3" s="10">
        <f t="shared" ca="1" si="27"/>
        <v>1</v>
      </c>
      <c r="CE3" s="19"/>
      <c r="CF3" s="12"/>
      <c r="CG3" s="65">
        <f t="shared" ca="1" si="28"/>
        <v>0.20336738533767462</v>
      </c>
      <c r="CH3" s="66">
        <f t="shared" ca="1" si="29"/>
        <v>14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0.58424723455473004</v>
      </c>
      <c r="CO3" s="66">
        <f t="shared" ca="1" si="31"/>
        <v>5</v>
      </c>
      <c r="CP3" s="67"/>
      <c r="CQ3" s="67">
        <v>3</v>
      </c>
      <c r="CR3" s="67">
        <v>3</v>
      </c>
      <c r="CS3" s="67">
        <v>0</v>
      </c>
      <c r="CU3" s="65">
        <f t="shared" ca="1" si="32"/>
        <v>0.4933497224749358</v>
      </c>
      <c r="CV3" s="66">
        <f t="shared" ca="1" si="33"/>
        <v>32</v>
      </c>
      <c r="CW3" s="67"/>
      <c r="CX3" s="67">
        <v>3</v>
      </c>
      <c r="CY3" s="67">
        <v>2</v>
      </c>
      <c r="CZ3" s="67">
        <v>0</v>
      </c>
      <c r="DB3" s="65">
        <f t="shared" ca="1" si="34"/>
        <v>0.10769411063291245</v>
      </c>
      <c r="DC3" s="66">
        <f t="shared" ca="1" si="35"/>
        <v>48</v>
      </c>
      <c r="DD3" s="67"/>
      <c r="DE3" s="67">
        <v>3</v>
      </c>
      <c r="DF3" s="67">
        <v>2</v>
      </c>
      <c r="DG3" s="67">
        <v>0</v>
      </c>
      <c r="DI3" s="65">
        <f t="shared" ca="1" si="36"/>
        <v>0.55494475294003609</v>
      </c>
      <c r="DJ3" s="66">
        <f t="shared" ca="1" si="37"/>
        <v>16</v>
      </c>
      <c r="DK3" s="67"/>
      <c r="DL3" s="67">
        <v>3</v>
      </c>
      <c r="DM3" s="67">
        <v>2</v>
      </c>
      <c r="DN3" s="67">
        <v>2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3692</v>
      </c>
      <c r="AG4" s="1" t="s">
        <v>48</v>
      </c>
      <c r="AH4" s="1">
        <f t="shared" ca="1" si="1"/>
        <v>11</v>
      </c>
      <c r="AI4" s="1" t="s">
        <v>2</v>
      </c>
      <c r="AJ4" s="1">
        <f t="shared" ca="1" si="2"/>
        <v>3681</v>
      </c>
      <c r="AL4" s="1">
        <f t="shared" ca="1" si="3"/>
        <v>0</v>
      </c>
      <c r="AM4" s="1">
        <f t="shared" ca="1" si="4"/>
        <v>3</v>
      </c>
      <c r="AN4" s="1" t="s">
        <v>17</v>
      </c>
      <c r="AO4" s="1">
        <f t="shared" ca="1" si="5"/>
        <v>6</v>
      </c>
      <c r="AP4" s="1">
        <f t="shared" ca="1" si="6"/>
        <v>9</v>
      </c>
      <c r="AQ4" s="1">
        <f t="shared" ca="1" si="7"/>
        <v>2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17</v>
      </c>
      <c r="AV4" s="1">
        <f t="shared" ca="1" si="10"/>
        <v>0</v>
      </c>
      <c r="AW4" s="1">
        <f t="shared" ca="1" si="11"/>
        <v>1</v>
      </c>
      <c r="AX4" s="1">
        <f t="shared" ca="1" si="12"/>
        <v>1</v>
      </c>
      <c r="AY4" s="1" t="s">
        <v>2</v>
      </c>
      <c r="AZ4" s="1">
        <f t="shared" ca="1" si="13"/>
        <v>0</v>
      </c>
      <c r="BA4" s="1">
        <f t="shared" ca="1" si="14"/>
        <v>3</v>
      </c>
      <c r="BB4" s="1" t="s">
        <v>17</v>
      </c>
      <c r="BC4" s="1">
        <f t="shared" ca="1" si="15"/>
        <v>6</v>
      </c>
      <c r="BD4" s="1">
        <f t="shared" ca="1" si="16"/>
        <v>8</v>
      </c>
      <c r="BE4" s="1">
        <f t="shared" ca="1" si="17"/>
        <v>1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3</v>
      </c>
      <c r="BO4" s="11">
        <f t="shared" ca="1" si="21"/>
        <v>0</v>
      </c>
      <c r="BP4" s="12"/>
      <c r="BR4" s="1">
        <v>4</v>
      </c>
      <c r="BS4" s="10">
        <f t="shared" ca="1" si="22"/>
        <v>6</v>
      </c>
      <c r="BT4" s="10">
        <f t="shared" ca="1" si="23"/>
        <v>0</v>
      </c>
      <c r="BU4" s="19"/>
      <c r="BW4" s="1">
        <v>4</v>
      </c>
      <c r="BX4" s="10">
        <f t="shared" ca="1" si="24"/>
        <v>9</v>
      </c>
      <c r="BY4" s="10">
        <f t="shared" ca="1" si="25"/>
        <v>1</v>
      </c>
      <c r="BZ4" s="19"/>
      <c r="CB4" s="1">
        <v>4</v>
      </c>
      <c r="CC4" s="10">
        <f t="shared" ca="1" si="26"/>
        <v>2</v>
      </c>
      <c r="CD4" s="10">
        <f t="shared" ca="1" si="27"/>
        <v>1</v>
      </c>
      <c r="CE4" s="19"/>
      <c r="CF4" s="12"/>
      <c r="CG4" s="65">
        <f t="shared" ca="1" si="28"/>
        <v>0.21695037353936264</v>
      </c>
      <c r="CH4" s="66">
        <f t="shared" ca="1" si="29"/>
        <v>13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0.35263653000201534</v>
      </c>
      <c r="CO4" s="66">
        <f t="shared" ca="1" si="31"/>
        <v>12</v>
      </c>
      <c r="CP4" s="67"/>
      <c r="CQ4" s="67">
        <v>4</v>
      </c>
      <c r="CR4" s="67">
        <v>4</v>
      </c>
      <c r="CS4" s="67">
        <v>0</v>
      </c>
      <c r="CU4" s="65">
        <f t="shared" ca="1" si="32"/>
        <v>0.69138058935625635</v>
      </c>
      <c r="CV4" s="66">
        <f t="shared" ca="1" si="33"/>
        <v>21</v>
      </c>
      <c r="CW4" s="67"/>
      <c r="CX4" s="67">
        <v>4</v>
      </c>
      <c r="CY4" s="67">
        <v>2</v>
      </c>
      <c r="CZ4" s="67">
        <v>1</v>
      </c>
      <c r="DB4" s="65">
        <f t="shared" ca="1" si="34"/>
        <v>0.17083748241601393</v>
      </c>
      <c r="DC4" s="66">
        <f t="shared" ca="1" si="35"/>
        <v>46</v>
      </c>
      <c r="DD4" s="67"/>
      <c r="DE4" s="67">
        <v>4</v>
      </c>
      <c r="DF4" s="67">
        <v>2</v>
      </c>
      <c r="DG4" s="67">
        <v>1</v>
      </c>
      <c r="DI4" s="65">
        <f t="shared" ca="1" si="36"/>
        <v>0.91810902586190113</v>
      </c>
      <c r="DJ4" s="66">
        <f t="shared" ca="1" si="37"/>
        <v>2</v>
      </c>
      <c r="DK4" s="67"/>
      <c r="DL4" s="67">
        <v>4</v>
      </c>
      <c r="DM4" s="67">
        <v>3</v>
      </c>
      <c r="DN4" s="67">
        <v>1</v>
      </c>
    </row>
    <row r="5" spans="1:118" ht="48.95" customHeight="1" thickBot="1" x14ac:dyDescent="0.3">
      <c r="A5" s="8"/>
      <c r="B5" s="73" t="str">
        <f ca="1">$AF1/1000&amp;$AG1&amp;$AH1/1000&amp;$AI1</f>
        <v>1.478－0.275＝</v>
      </c>
      <c r="C5" s="74"/>
      <c r="D5" s="74"/>
      <c r="E5" s="74"/>
      <c r="F5" s="74"/>
      <c r="G5" s="74"/>
      <c r="H5" s="75">
        <f ca="1">$AJ1/1000</f>
        <v>1.2030000000000001</v>
      </c>
      <c r="I5" s="75"/>
      <c r="J5" s="76"/>
      <c r="K5" s="24"/>
      <c r="L5" s="8"/>
      <c r="M5" s="73" t="str">
        <f ca="1">$AF2/1000&amp;$AG2&amp;$AH2/1000&amp;$AI2</f>
        <v>2.599－0.099＝</v>
      </c>
      <c r="N5" s="74"/>
      <c r="O5" s="74"/>
      <c r="P5" s="74"/>
      <c r="Q5" s="74"/>
      <c r="R5" s="74"/>
      <c r="S5" s="75">
        <f ca="1">$AJ2/1000</f>
        <v>2.5</v>
      </c>
      <c r="T5" s="75"/>
      <c r="U5" s="76"/>
      <c r="V5" s="25"/>
      <c r="AE5" s="2" t="s">
        <v>20</v>
      </c>
      <c r="AF5" s="1">
        <f t="shared" ca="1" si="0"/>
        <v>8984</v>
      </c>
      <c r="AG5" s="1" t="s">
        <v>48</v>
      </c>
      <c r="AH5" s="1">
        <f t="shared" ca="1" si="1"/>
        <v>854</v>
      </c>
      <c r="AI5" s="1" t="s">
        <v>2</v>
      </c>
      <c r="AJ5" s="1">
        <f t="shared" ca="1" si="2"/>
        <v>8130</v>
      </c>
      <c r="AL5" s="1">
        <f t="shared" ca="1" si="3"/>
        <v>0</v>
      </c>
      <c r="AM5" s="1">
        <f t="shared" ca="1" si="4"/>
        <v>8</v>
      </c>
      <c r="AN5" s="1" t="s">
        <v>17</v>
      </c>
      <c r="AO5" s="1">
        <f t="shared" ca="1" si="5"/>
        <v>9</v>
      </c>
      <c r="AP5" s="1">
        <f t="shared" ca="1" si="6"/>
        <v>8</v>
      </c>
      <c r="AQ5" s="1">
        <f t="shared" ca="1" si="7"/>
        <v>4</v>
      </c>
      <c r="AR5" s="1" t="s">
        <v>1</v>
      </c>
      <c r="AS5" s="1">
        <f t="shared" ca="1" si="8"/>
        <v>0</v>
      </c>
      <c r="AT5" s="1">
        <f t="shared" ca="1" si="9"/>
        <v>0</v>
      </c>
      <c r="AU5" s="1" t="s">
        <v>17</v>
      </c>
      <c r="AV5" s="1">
        <f t="shared" ca="1" si="10"/>
        <v>8</v>
      </c>
      <c r="AW5" s="1">
        <f t="shared" ca="1" si="11"/>
        <v>5</v>
      </c>
      <c r="AX5" s="1">
        <f t="shared" ca="1" si="12"/>
        <v>4</v>
      </c>
      <c r="AY5" s="1" t="s">
        <v>2</v>
      </c>
      <c r="AZ5" s="1">
        <f t="shared" ca="1" si="13"/>
        <v>0</v>
      </c>
      <c r="BA5" s="1">
        <f t="shared" ca="1" si="14"/>
        <v>8</v>
      </c>
      <c r="BB5" s="1" t="s">
        <v>17</v>
      </c>
      <c r="BC5" s="1">
        <f t="shared" ca="1" si="15"/>
        <v>1</v>
      </c>
      <c r="BD5" s="1">
        <f t="shared" ca="1" si="16"/>
        <v>3</v>
      </c>
      <c r="BE5" s="1">
        <f t="shared" ca="1" si="17"/>
        <v>0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8</v>
      </c>
      <c r="BO5" s="11">
        <f t="shared" ca="1" si="21"/>
        <v>0</v>
      </c>
      <c r="BP5" s="12"/>
      <c r="BR5" s="1">
        <v>5</v>
      </c>
      <c r="BS5" s="10">
        <f t="shared" ca="1" si="22"/>
        <v>9</v>
      </c>
      <c r="BT5" s="10">
        <f t="shared" ca="1" si="23"/>
        <v>8</v>
      </c>
      <c r="BU5" s="19"/>
      <c r="BW5" s="1">
        <v>5</v>
      </c>
      <c r="BX5" s="10">
        <f t="shared" ca="1" si="24"/>
        <v>8</v>
      </c>
      <c r="BY5" s="10">
        <f t="shared" ca="1" si="25"/>
        <v>5</v>
      </c>
      <c r="BZ5" s="19"/>
      <c r="CB5" s="1">
        <v>5</v>
      </c>
      <c r="CC5" s="10">
        <f t="shared" ca="1" si="26"/>
        <v>4</v>
      </c>
      <c r="CD5" s="10">
        <f t="shared" ca="1" si="27"/>
        <v>4</v>
      </c>
      <c r="CE5" s="19"/>
      <c r="CF5" s="12"/>
      <c r="CG5" s="65">
        <f t="shared" ca="1" si="28"/>
        <v>0.32330379212623894</v>
      </c>
      <c r="CH5" s="66">
        <f t="shared" ca="1" si="29"/>
        <v>11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6.9663819785196868E-2</v>
      </c>
      <c r="CO5" s="66">
        <f t="shared" ca="1" si="31"/>
        <v>17</v>
      </c>
      <c r="CP5" s="67"/>
      <c r="CQ5" s="67">
        <v>5</v>
      </c>
      <c r="CR5" s="67">
        <v>5</v>
      </c>
      <c r="CS5" s="67">
        <v>0</v>
      </c>
      <c r="CU5" s="65">
        <f t="shared" ca="1" si="32"/>
        <v>1.9728579959880643E-2</v>
      </c>
      <c r="CV5" s="66">
        <f t="shared" ca="1" si="33"/>
        <v>53</v>
      </c>
      <c r="CW5" s="67"/>
      <c r="CX5" s="67">
        <v>5</v>
      </c>
      <c r="CY5" s="67">
        <v>2</v>
      </c>
      <c r="CZ5" s="67">
        <v>2</v>
      </c>
      <c r="DB5" s="65">
        <f t="shared" ca="1" si="34"/>
        <v>0.22949107572573635</v>
      </c>
      <c r="DC5" s="66">
        <f t="shared" ca="1" si="35"/>
        <v>41</v>
      </c>
      <c r="DD5" s="67"/>
      <c r="DE5" s="67">
        <v>5</v>
      </c>
      <c r="DF5" s="67">
        <v>2</v>
      </c>
      <c r="DG5" s="67">
        <v>2</v>
      </c>
      <c r="DI5" s="65">
        <f t="shared" ca="1" si="36"/>
        <v>0.74794593540381249</v>
      </c>
      <c r="DJ5" s="66">
        <f t="shared" ca="1" si="37"/>
        <v>10</v>
      </c>
      <c r="DK5" s="67"/>
      <c r="DL5" s="67">
        <v>5</v>
      </c>
      <c r="DM5" s="67">
        <v>3</v>
      </c>
      <c r="DN5" s="67">
        <v>2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9424</v>
      </c>
      <c r="AG6" s="1" t="s">
        <v>48</v>
      </c>
      <c r="AH6" s="1">
        <f t="shared" ca="1" si="1"/>
        <v>322</v>
      </c>
      <c r="AI6" s="1" t="s">
        <v>2</v>
      </c>
      <c r="AJ6" s="1">
        <f t="shared" ca="1" si="2"/>
        <v>9102</v>
      </c>
      <c r="AL6" s="1">
        <f t="shared" ca="1" si="3"/>
        <v>0</v>
      </c>
      <c r="AM6" s="1">
        <f t="shared" ca="1" si="4"/>
        <v>9</v>
      </c>
      <c r="AN6" s="1" t="s">
        <v>17</v>
      </c>
      <c r="AO6" s="1">
        <f t="shared" ca="1" si="5"/>
        <v>4</v>
      </c>
      <c r="AP6" s="1">
        <f t="shared" ca="1" si="6"/>
        <v>2</v>
      </c>
      <c r="AQ6" s="1">
        <f t="shared" ca="1" si="7"/>
        <v>4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17</v>
      </c>
      <c r="AV6" s="1">
        <f t="shared" ca="1" si="10"/>
        <v>3</v>
      </c>
      <c r="AW6" s="1">
        <f t="shared" ca="1" si="11"/>
        <v>2</v>
      </c>
      <c r="AX6" s="1">
        <f t="shared" ca="1" si="12"/>
        <v>2</v>
      </c>
      <c r="AY6" s="1" t="s">
        <v>2</v>
      </c>
      <c r="AZ6" s="1">
        <f t="shared" ca="1" si="13"/>
        <v>0</v>
      </c>
      <c r="BA6" s="1">
        <f t="shared" ca="1" si="14"/>
        <v>9</v>
      </c>
      <c r="BB6" s="1" t="s">
        <v>17</v>
      </c>
      <c r="BC6" s="1">
        <f t="shared" ca="1" si="15"/>
        <v>1</v>
      </c>
      <c r="BD6" s="1">
        <f t="shared" ca="1" si="16"/>
        <v>0</v>
      </c>
      <c r="BE6" s="1">
        <f t="shared" ca="1" si="17"/>
        <v>2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9</v>
      </c>
      <c r="BO6" s="11">
        <f t="shared" ca="1" si="21"/>
        <v>0</v>
      </c>
      <c r="BP6" s="12"/>
      <c r="BR6" s="1">
        <v>6</v>
      </c>
      <c r="BS6" s="10">
        <f t="shared" ca="1" si="22"/>
        <v>4</v>
      </c>
      <c r="BT6" s="10">
        <f t="shared" ca="1" si="23"/>
        <v>3</v>
      </c>
      <c r="BU6" s="19"/>
      <c r="BW6" s="1">
        <v>6</v>
      </c>
      <c r="BX6" s="10">
        <f t="shared" ca="1" si="24"/>
        <v>2</v>
      </c>
      <c r="BY6" s="10">
        <f t="shared" ca="1" si="25"/>
        <v>2</v>
      </c>
      <c r="BZ6" s="19"/>
      <c r="CB6" s="1">
        <v>6</v>
      </c>
      <c r="CC6" s="10">
        <f t="shared" ca="1" si="26"/>
        <v>4</v>
      </c>
      <c r="CD6" s="10">
        <f t="shared" ca="1" si="27"/>
        <v>2</v>
      </c>
      <c r="CE6" s="19"/>
      <c r="CF6" s="12"/>
      <c r="CG6" s="65">
        <f t="shared" ca="1" si="28"/>
        <v>0.91993965962124524</v>
      </c>
      <c r="CH6" s="66">
        <f t="shared" ca="1" si="29"/>
        <v>1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0.448304365484817</v>
      </c>
      <c r="CO6" s="66">
        <f t="shared" ca="1" si="31"/>
        <v>9</v>
      </c>
      <c r="CP6" s="67"/>
      <c r="CQ6" s="67">
        <v>6</v>
      </c>
      <c r="CR6" s="67">
        <v>6</v>
      </c>
      <c r="CS6" s="67">
        <v>0</v>
      </c>
      <c r="CU6" s="65">
        <f t="shared" ca="1" si="32"/>
        <v>0.80468158215107322</v>
      </c>
      <c r="CV6" s="66">
        <f t="shared" ca="1" si="33"/>
        <v>13</v>
      </c>
      <c r="CW6" s="67"/>
      <c r="CX6" s="67">
        <v>6</v>
      </c>
      <c r="CY6" s="67">
        <v>3</v>
      </c>
      <c r="CZ6" s="67">
        <v>0</v>
      </c>
      <c r="DB6" s="65">
        <f t="shared" ca="1" si="34"/>
        <v>0.91570124166455924</v>
      </c>
      <c r="DC6" s="66">
        <f t="shared" ca="1" si="35"/>
        <v>5</v>
      </c>
      <c r="DD6" s="67"/>
      <c r="DE6" s="67">
        <v>6</v>
      </c>
      <c r="DF6" s="67">
        <v>3</v>
      </c>
      <c r="DG6" s="67">
        <v>0</v>
      </c>
      <c r="DI6" s="65">
        <f t="shared" ca="1" si="36"/>
        <v>0.77208664690331641</v>
      </c>
      <c r="DJ6" s="66">
        <f t="shared" ca="1" si="37"/>
        <v>8</v>
      </c>
      <c r="DK6" s="67"/>
      <c r="DL6" s="67">
        <v>6</v>
      </c>
      <c r="DM6" s="67">
        <v>3</v>
      </c>
      <c r="DN6" s="67">
        <v>3</v>
      </c>
    </row>
    <row r="7" spans="1:118" ht="53.1" customHeight="1" x14ac:dyDescent="0.25">
      <c r="A7" s="8"/>
      <c r="B7" s="4"/>
      <c r="C7" s="60"/>
      <c r="D7" s="61">
        <f ca="1">$BI1</f>
        <v>0</v>
      </c>
      <c r="E7" s="62">
        <f ca="1">$BN1</f>
        <v>1</v>
      </c>
      <c r="F7" s="62" t="str">
        <f ca="1">IF(AND(G7=0,H7=0,I7=0),"",".")</f>
        <v>.</v>
      </c>
      <c r="G7" s="63">
        <f ca="1">$BS1</f>
        <v>4</v>
      </c>
      <c r="H7" s="63">
        <f ca="1">$BX1</f>
        <v>7</v>
      </c>
      <c r="I7" s="63">
        <f ca="1">$CC1</f>
        <v>8</v>
      </c>
      <c r="J7" s="43"/>
      <c r="K7" s="36"/>
      <c r="L7" s="37"/>
      <c r="M7" s="38"/>
      <c r="N7" s="60"/>
      <c r="O7" s="61">
        <f ca="1">$BI2</f>
        <v>0</v>
      </c>
      <c r="P7" s="62">
        <f ca="1">$BN2</f>
        <v>2</v>
      </c>
      <c r="Q7" s="62" t="str">
        <f ca="1">IF(AND(R7=0,S7=0,T7=0),"",".")</f>
        <v>.</v>
      </c>
      <c r="R7" s="63">
        <f ca="1">$BS2</f>
        <v>5</v>
      </c>
      <c r="S7" s="63">
        <f ca="1">$BX2</f>
        <v>9</v>
      </c>
      <c r="T7" s="63">
        <f ca="1">$CC2</f>
        <v>9</v>
      </c>
      <c r="U7" s="43"/>
      <c r="V7" s="36"/>
      <c r="AE7" s="2" t="s">
        <v>22</v>
      </c>
      <c r="AF7" s="1">
        <f t="shared" ca="1" si="0"/>
        <v>8763</v>
      </c>
      <c r="AG7" s="1" t="s">
        <v>48</v>
      </c>
      <c r="AH7" s="1">
        <f t="shared" ca="1" si="1"/>
        <v>243</v>
      </c>
      <c r="AI7" s="1" t="s">
        <v>2</v>
      </c>
      <c r="AJ7" s="1">
        <f t="shared" ca="1" si="2"/>
        <v>8520</v>
      </c>
      <c r="AL7" s="1">
        <f t="shared" ca="1" si="3"/>
        <v>0</v>
      </c>
      <c r="AM7" s="1">
        <f t="shared" ca="1" si="4"/>
        <v>8</v>
      </c>
      <c r="AN7" s="1" t="s">
        <v>17</v>
      </c>
      <c r="AO7" s="1">
        <f t="shared" ca="1" si="5"/>
        <v>7</v>
      </c>
      <c r="AP7" s="1">
        <f t="shared" ca="1" si="6"/>
        <v>6</v>
      </c>
      <c r="AQ7" s="1">
        <f t="shared" ca="1" si="7"/>
        <v>3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17</v>
      </c>
      <c r="AV7" s="1">
        <f t="shared" ca="1" si="10"/>
        <v>2</v>
      </c>
      <c r="AW7" s="1">
        <f t="shared" ca="1" si="11"/>
        <v>4</v>
      </c>
      <c r="AX7" s="1">
        <f t="shared" ca="1" si="12"/>
        <v>3</v>
      </c>
      <c r="AY7" s="1" t="s">
        <v>2</v>
      </c>
      <c r="AZ7" s="1">
        <f t="shared" ca="1" si="13"/>
        <v>0</v>
      </c>
      <c r="BA7" s="1">
        <f t="shared" ca="1" si="14"/>
        <v>8</v>
      </c>
      <c r="BB7" s="1" t="s">
        <v>17</v>
      </c>
      <c r="BC7" s="1">
        <f t="shared" ca="1" si="15"/>
        <v>5</v>
      </c>
      <c r="BD7" s="1">
        <f t="shared" ca="1" si="16"/>
        <v>2</v>
      </c>
      <c r="BE7" s="1">
        <f t="shared" ca="1" si="17"/>
        <v>0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8</v>
      </c>
      <c r="BO7" s="11">
        <f t="shared" ca="1" si="21"/>
        <v>0</v>
      </c>
      <c r="BP7" s="12"/>
      <c r="BR7" s="1">
        <v>7</v>
      </c>
      <c r="BS7" s="10">
        <f t="shared" ca="1" si="22"/>
        <v>7</v>
      </c>
      <c r="BT7" s="10">
        <f t="shared" ca="1" si="23"/>
        <v>2</v>
      </c>
      <c r="BU7" s="19"/>
      <c r="BW7" s="1">
        <v>7</v>
      </c>
      <c r="BX7" s="10">
        <f t="shared" ca="1" si="24"/>
        <v>6</v>
      </c>
      <c r="BY7" s="10">
        <f t="shared" ca="1" si="25"/>
        <v>4</v>
      </c>
      <c r="BZ7" s="19"/>
      <c r="CB7" s="1">
        <v>7</v>
      </c>
      <c r="CC7" s="10">
        <f t="shared" ca="1" si="26"/>
        <v>3</v>
      </c>
      <c r="CD7" s="10">
        <f t="shared" ca="1" si="27"/>
        <v>3</v>
      </c>
      <c r="CE7" s="19"/>
      <c r="CF7" s="12"/>
      <c r="CG7" s="65">
        <f t="shared" ca="1" si="28"/>
        <v>0.32924602211845966</v>
      </c>
      <c r="CH7" s="66">
        <f t="shared" ca="1" si="29"/>
        <v>10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0.47117944565548053</v>
      </c>
      <c r="CO7" s="66">
        <f t="shared" ca="1" si="31"/>
        <v>8</v>
      </c>
      <c r="CP7" s="67"/>
      <c r="CQ7" s="67">
        <v>7</v>
      </c>
      <c r="CR7" s="67">
        <v>7</v>
      </c>
      <c r="CS7" s="67">
        <v>0</v>
      </c>
      <c r="CU7" s="65">
        <f t="shared" ca="1" si="32"/>
        <v>0.53666460564663565</v>
      </c>
      <c r="CV7" s="66">
        <f t="shared" ca="1" si="33"/>
        <v>30</v>
      </c>
      <c r="CW7" s="67"/>
      <c r="CX7" s="67">
        <v>7</v>
      </c>
      <c r="CY7" s="67">
        <v>3</v>
      </c>
      <c r="CZ7" s="67">
        <v>1</v>
      </c>
      <c r="DB7" s="65">
        <f t="shared" ca="1" si="34"/>
        <v>0.54577023410337833</v>
      </c>
      <c r="DC7" s="66">
        <f t="shared" ca="1" si="35"/>
        <v>25</v>
      </c>
      <c r="DD7" s="67"/>
      <c r="DE7" s="67">
        <v>7</v>
      </c>
      <c r="DF7" s="67">
        <v>3</v>
      </c>
      <c r="DG7" s="67">
        <v>1</v>
      </c>
      <c r="DI7" s="65">
        <f t="shared" ca="1" si="36"/>
        <v>0.78531460102285799</v>
      </c>
      <c r="DJ7" s="66">
        <f t="shared" ca="1" si="37"/>
        <v>6</v>
      </c>
      <c r="DK7" s="67"/>
      <c r="DL7" s="67">
        <v>7</v>
      </c>
      <c r="DM7" s="67">
        <v>4</v>
      </c>
      <c r="DN7" s="67">
        <v>1</v>
      </c>
    </row>
    <row r="8" spans="1:118" ht="53.1" customHeight="1" thickBot="1" x14ac:dyDescent="0.3">
      <c r="A8" s="8"/>
      <c r="B8" s="4"/>
      <c r="C8" s="69" t="str">
        <f ca="1">IF(AND($BJ1=0,$BI1=0),"","－")</f>
        <v/>
      </c>
      <c r="D8" s="70" t="str">
        <f ca="1">IF(AND($BI1=0,$BJ1=0),"－",$BJ1)</f>
        <v>－</v>
      </c>
      <c r="E8" s="71">
        <f ca="1">$BO1</f>
        <v>0</v>
      </c>
      <c r="F8" s="71" t="str">
        <f ca="1">IF(AND(G8=0,H8=0,I8=0),"",".")</f>
        <v>.</v>
      </c>
      <c r="G8" s="72">
        <f ca="1">$BT1</f>
        <v>2</v>
      </c>
      <c r="H8" s="72">
        <f ca="1">$BY1</f>
        <v>7</v>
      </c>
      <c r="I8" s="72">
        <f ca="1">$CD1</f>
        <v>5</v>
      </c>
      <c r="J8" s="43"/>
      <c r="K8" s="36"/>
      <c r="L8" s="37"/>
      <c r="M8" s="38"/>
      <c r="N8" s="69" t="str">
        <f ca="1">IF(AND($BJ2=0,$BI2=0),"","－")</f>
        <v/>
      </c>
      <c r="O8" s="70" t="str">
        <f ca="1">IF(AND($BI2=0,$BJ2=0),"－",$BJ2)</f>
        <v>－</v>
      </c>
      <c r="P8" s="71">
        <f ca="1">$BO2</f>
        <v>0</v>
      </c>
      <c r="Q8" s="71" t="str">
        <f ca="1">IF(AND(R8=0,S8=0,T8=0),"",".")</f>
        <v>.</v>
      </c>
      <c r="R8" s="72">
        <f ca="1">$BT2</f>
        <v>0</v>
      </c>
      <c r="S8" s="72">
        <f ca="1">$BY2</f>
        <v>9</v>
      </c>
      <c r="T8" s="72">
        <f ca="1">$CD2</f>
        <v>9</v>
      </c>
      <c r="U8" s="43"/>
      <c r="V8" s="36"/>
      <c r="AE8" s="2" t="s">
        <v>23</v>
      </c>
      <c r="AF8" s="1">
        <f t="shared" ca="1" si="0"/>
        <v>7744</v>
      </c>
      <c r="AG8" s="1" t="s">
        <v>48</v>
      </c>
      <c r="AH8" s="1">
        <f t="shared" ca="1" si="1"/>
        <v>511</v>
      </c>
      <c r="AI8" s="1" t="s">
        <v>2</v>
      </c>
      <c r="AJ8" s="1">
        <f t="shared" ca="1" si="2"/>
        <v>7233</v>
      </c>
      <c r="AL8" s="1">
        <f t="shared" ca="1" si="3"/>
        <v>0</v>
      </c>
      <c r="AM8" s="1">
        <f t="shared" ca="1" si="4"/>
        <v>7</v>
      </c>
      <c r="AN8" s="1" t="s">
        <v>17</v>
      </c>
      <c r="AO8" s="1">
        <f t="shared" ca="1" si="5"/>
        <v>7</v>
      </c>
      <c r="AP8" s="1">
        <f t="shared" ca="1" si="6"/>
        <v>4</v>
      </c>
      <c r="AQ8" s="1">
        <f t="shared" ca="1" si="7"/>
        <v>4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17</v>
      </c>
      <c r="AV8" s="1">
        <f t="shared" ca="1" si="10"/>
        <v>5</v>
      </c>
      <c r="AW8" s="1">
        <f t="shared" ca="1" si="11"/>
        <v>1</v>
      </c>
      <c r="AX8" s="1">
        <f t="shared" ca="1" si="12"/>
        <v>1</v>
      </c>
      <c r="AY8" s="1" t="s">
        <v>2</v>
      </c>
      <c r="AZ8" s="1">
        <f t="shared" ca="1" si="13"/>
        <v>0</v>
      </c>
      <c r="BA8" s="1">
        <f t="shared" ca="1" si="14"/>
        <v>7</v>
      </c>
      <c r="BB8" s="1" t="s">
        <v>17</v>
      </c>
      <c r="BC8" s="1">
        <f t="shared" ca="1" si="15"/>
        <v>2</v>
      </c>
      <c r="BD8" s="1">
        <f t="shared" ca="1" si="16"/>
        <v>3</v>
      </c>
      <c r="BE8" s="1">
        <f t="shared" ca="1" si="17"/>
        <v>3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7</v>
      </c>
      <c r="BO8" s="11">
        <f t="shared" ca="1" si="21"/>
        <v>0</v>
      </c>
      <c r="BP8" s="12"/>
      <c r="BR8" s="1">
        <v>8</v>
      </c>
      <c r="BS8" s="10">
        <f t="shared" ca="1" si="22"/>
        <v>7</v>
      </c>
      <c r="BT8" s="10">
        <f t="shared" ca="1" si="23"/>
        <v>5</v>
      </c>
      <c r="BU8" s="19"/>
      <c r="BW8" s="1">
        <v>8</v>
      </c>
      <c r="BX8" s="10">
        <f t="shared" ca="1" si="24"/>
        <v>4</v>
      </c>
      <c r="BY8" s="10">
        <f t="shared" ca="1" si="25"/>
        <v>1</v>
      </c>
      <c r="BZ8" s="19"/>
      <c r="CB8" s="1">
        <v>8</v>
      </c>
      <c r="CC8" s="10">
        <f t="shared" ca="1" si="26"/>
        <v>4</v>
      </c>
      <c r="CD8" s="10">
        <f t="shared" ca="1" si="27"/>
        <v>1</v>
      </c>
      <c r="CE8" s="19"/>
      <c r="CF8" s="12"/>
      <c r="CG8" s="65">
        <f t="shared" ca="1" si="28"/>
        <v>0.15873111982866572</v>
      </c>
      <c r="CH8" s="66">
        <f t="shared" ca="1" si="29"/>
        <v>16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8.4921306124043916E-2</v>
      </c>
      <c r="CO8" s="66">
        <f t="shared" ca="1" si="31"/>
        <v>16</v>
      </c>
      <c r="CP8" s="67"/>
      <c r="CQ8" s="67">
        <v>8</v>
      </c>
      <c r="CR8" s="67">
        <v>8</v>
      </c>
      <c r="CS8" s="67">
        <v>0</v>
      </c>
      <c r="CU8" s="65">
        <f t="shared" ca="1" si="32"/>
        <v>0.4890929193584308</v>
      </c>
      <c r="CV8" s="66">
        <f t="shared" ca="1" si="33"/>
        <v>33</v>
      </c>
      <c r="CW8" s="67"/>
      <c r="CX8" s="67">
        <v>8</v>
      </c>
      <c r="CY8" s="67">
        <v>3</v>
      </c>
      <c r="CZ8" s="67">
        <v>2</v>
      </c>
      <c r="DB8" s="65">
        <f t="shared" ca="1" si="34"/>
        <v>0.77149748736631552</v>
      </c>
      <c r="DC8" s="66">
        <f t="shared" ca="1" si="35"/>
        <v>11</v>
      </c>
      <c r="DD8" s="67"/>
      <c r="DE8" s="67">
        <v>8</v>
      </c>
      <c r="DF8" s="67">
        <v>3</v>
      </c>
      <c r="DG8" s="67">
        <v>2</v>
      </c>
      <c r="DI8" s="65">
        <f t="shared" ca="1" si="36"/>
        <v>0.78095465476107784</v>
      </c>
      <c r="DJ8" s="66">
        <f t="shared" ca="1" si="37"/>
        <v>7</v>
      </c>
      <c r="DK8" s="67"/>
      <c r="DL8" s="67">
        <v>8</v>
      </c>
      <c r="DM8" s="67">
        <v>4</v>
      </c>
      <c r="DN8" s="67">
        <v>2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1</v>
      </c>
      <c r="F9" s="62" t="str">
        <f>$BB1</f>
        <v>.</v>
      </c>
      <c r="G9" s="63">
        <f ca="1">$BC1</f>
        <v>2</v>
      </c>
      <c r="H9" s="64">
        <f ca="1">$BD1</f>
        <v>0</v>
      </c>
      <c r="I9" s="64">
        <f ca="1">$BE1</f>
        <v>3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2</v>
      </c>
      <c r="Q9" s="62" t="str">
        <f>$BB2</f>
        <v>.</v>
      </c>
      <c r="R9" s="63">
        <f ca="1">$BC2</f>
        <v>5</v>
      </c>
      <c r="S9" s="64">
        <f ca="1">$BD2</f>
        <v>0</v>
      </c>
      <c r="T9" s="64">
        <f ca="1">$BE2</f>
        <v>0</v>
      </c>
      <c r="U9" s="43"/>
      <c r="V9" s="36"/>
      <c r="AE9" s="2" t="s">
        <v>24</v>
      </c>
      <c r="AF9" s="1">
        <f t="shared" ca="1" si="0"/>
        <v>4666</v>
      </c>
      <c r="AG9" s="1" t="s">
        <v>48</v>
      </c>
      <c r="AH9" s="1">
        <f t="shared" ca="1" si="1"/>
        <v>163</v>
      </c>
      <c r="AI9" s="1" t="s">
        <v>2</v>
      </c>
      <c r="AJ9" s="1">
        <f t="shared" ca="1" si="2"/>
        <v>4503</v>
      </c>
      <c r="AL9" s="1">
        <f t="shared" ca="1" si="3"/>
        <v>0</v>
      </c>
      <c r="AM9" s="1">
        <f t="shared" ca="1" si="4"/>
        <v>4</v>
      </c>
      <c r="AN9" s="1" t="s">
        <v>17</v>
      </c>
      <c r="AO9" s="1">
        <f t="shared" ca="1" si="5"/>
        <v>6</v>
      </c>
      <c r="AP9" s="1">
        <f t="shared" ca="1" si="6"/>
        <v>6</v>
      </c>
      <c r="AQ9" s="1">
        <f t="shared" ca="1" si="7"/>
        <v>6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17</v>
      </c>
      <c r="AV9" s="1">
        <f t="shared" ca="1" si="10"/>
        <v>1</v>
      </c>
      <c r="AW9" s="1">
        <f t="shared" ca="1" si="11"/>
        <v>6</v>
      </c>
      <c r="AX9" s="1">
        <f t="shared" ca="1" si="12"/>
        <v>3</v>
      </c>
      <c r="AY9" s="1" t="s">
        <v>2</v>
      </c>
      <c r="AZ9" s="1">
        <f t="shared" ca="1" si="13"/>
        <v>0</v>
      </c>
      <c r="BA9" s="1">
        <f t="shared" ca="1" si="14"/>
        <v>4</v>
      </c>
      <c r="BB9" s="1" t="s">
        <v>17</v>
      </c>
      <c r="BC9" s="1">
        <f t="shared" ca="1" si="15"/>
        <v>5</v>
      </c>
      <c r="BD9" s="1">
        <f t="shared" ca="1" si="16"/>
        <v>0</v>
      </c>
      <c r="BE9" s="1">
        <f t="shared" ca="1" si="17"/>
        <v>3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4</v>
      </c>
      <c r="BO9" s="11">
        <f t="shared" ca="1" si="21"/>
        <v>0</v>
      </c>
      <c r="BP9" s="12"/>
      <c r="BR9" s="1">
        <v>9</v>
      </c>
      <c r="BS9" s="10">
        <f t="shared" ca="1" si="22"/>
        <v>6</v>
      </c>
      <c r="BT9" s="10">
        <f t="shared" ca="1" si="23"/>
        <v>1</v>
      </c>
      <c r="BU9" s="19"/>
      <c r="BW9" s="1">
        <v>9</v>
      </c>
      <c r="BX9" s="10">
        <f t="shared" ca="1" si="24"/>
        <v>6</v>
      </c>
      <c r="BY9" s="10">
        <f t="shared" ca="1" si="25"/>
        <v>6</v>
      </c>
      <c r="BZ9" s="19"/>
      <c r="CB9" s="1">
        <v>9</v>
      </c>
      <c r="CC9" s="10">
        <f t="shared" ca="1" si="26"/>
        <v>6</v>
      </c>
      <c r="CD9" s="10">
        <f t="shared" ca="1" si="27"/>
        <v>3</v>
      </c>
      <c r="CE9" s="19"/>
      <c r="CF9" s="12"/>
      <c r="CG9" s="65">
        <f t="shared" ca="1" si="28"/>
        <v>0.19499343467249419</v>
      </c>
      <c r="CH9" s="66">
        <f t="shared" ca="1" si="29"/>
        <v>15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0.59341360680609456</v>
      </c>
      <c r="CO9" s="66">
        <f t="shared" ca="1" si="31"/>
        <v>4</v>
      </c>
      <c r="CP9" s="67"/>
      <c r="CQ9" s="67">
        <v>9</v>
      </c>
      <c r="CR9" s="67">
        <v>9</v>
      </c>
      <c r="CS9" s="67">
        <v>0</v>
      </c>
      <c r="CU9" s="65">
        <f t="shared" ca="1" si="32"/>
        <v>0.68393125323022008</v>
      </c>
      <c r="CV9" s="66">
        <f t="shared" ca="1" si="33"/>
        <v>22</v>
      </c>
      <c r="CW9" s="67"/>
      <c r="CX9" s="67">
        <v>9</v>
      </c>
      <c r="CY9" s="67">
        <v>3</v>
      </c>
      <c r="CZ9" s="67">
        <v>3</v>
      </c>
      <c r="DB9" s="65">
        <f t="shared" ca="1" si="34"/>
        <v>0.53533339891362131</v>
      </c>
      <c r="DC9" s="66">
        <f t="shared" ca="1" si="35"/>
        <v>27</v>
      </c>
      <c r="DD9" s="67"/>
      <c r="DE9" s="67">
        <v>9</v>
      </c>
      <c r="DF9" s="67">
        <v>3</v>
      </c>
      <c r="DG9" s="67">
        <v>3</v>
      </c>
      <c r="DI9" s="65">
        <f t="shared" ca="1" si="36"/>
        <v>0.52576771647022813</v>
      </c>
      <c r="DJ9" s="66">
        <f t="shared" ca="1" si="37"/>
        <v>18</v>
      </c>
      <c r="DK9" s="67"/>
      <c r="DL9" s="67">
        <v>9</v>
      </c>
      <c r="DM9" s="67">
        <v>4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4578</v>
      </c>
      <c r="AG10" s="1" t="s">
        <v>48</v>
      </c>
      <c r="AH10" s="1">
        <f t="shared" ca="1" si="1"/>
        <v>357</v>
      </c>
      <c r="AI10" s="1" t="s">
        <v>2</v>
      </c>
      <c r="AJ10" s="1">
        <f t="shared" ca="1" si="2"/>
        <v>4221</v>
      </c>
      <c r="AL10" s="1">
        <f t="shared" ca="1" si="3"/>
        <v>0</v>
      </c>
      <c r="AM10" s="1">
        <f t="shared" ca="1" si="4"/>
        <v>4</v>
      </c>
      <c r="AN10" s="1" t="s">
        <v>17</v>
      </c>
      <c r="AO10" s="1">
        <f t="shared" ca="1" si="5"/>
        <v>5</v>
      </c>
      <c r="AP10" s="1">
        <f t="shared" ca="1" si="6"/>
        <v>7</v>
      </c>
      <c r="AQ10" s="1">
        <f t="shared" ca="1" si="7"/>
        <v>8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17</v>
      </c>
      <c r="AV10" s="1">
        <f t="shared" ca="1" si="10"/>
        <v>3</v>
      </c>
      <c r="AW10" s="1">
        <f t="shared" ca="1" si="11"/>
        <v>5</v>
      </c>
      <c r="AX10" s="1">
        <f t="shared" ca="1" si="12"/>
        <v>7</v>
      </c>
      <c r="AY10" s="1" t="s">
        <v>2</v>
      </c>
      <c r="AZ10" s="1">
        <f t="shared" ca="1" si="13"/>
        <v>0</v>
      </c>
      <c r="BA10" s="1">
        <f t="shared" ca="1" si="14"/>
        <v>4</v>
      </c>
      <c r="BB10" s="1" t="s">
        <v>17</v>
      </c>
      <c r="BC10" s="1">
        <f t="shared" ca="1" si="15"/>
        <v>2</v>
      </c>
      <c r="BD10" s="1">
        <f t="shared" ca="1" si="16"/>
        <v>2</v>
      </c>
      <c r="BE10" s="1">
        <f t="shared" ca="1" si="17"/>
        <v>1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4</v>
      </c>
      <c r="BO10" s="11">
        <f t="shared" ca="1" si="21"/>
        <v>0</v>
      </c>
      <c r="BP10" s="12"/>
      <c r="BR10" s="1">
        <v>10</v>
      </c>
      <c r="BS10" s="10">
        <f t="shared" ca="1" si="22"/>
        <v>5</v>
      </c>
      <c r="BT10" s="10">
        <f t="shared" ca="1" si="23"/>
        <v>3</v>
      </c>
      <c r="BU10" s="19"/>
      <c r="BW10" s="1">
        <v>10</v>
      </c>
      <c r="BX10" s="10">
        <f t="shared" ca="1" si="24"/>
        <v>7</v>
      </c>
      <c r="BY10" s="10">
        <f t="shared" ca="1" si="25"/>
        <v>5</v>
      </c>
      <c r="BZ10" s="19"/>
      <c r="CB10" s="1">
        <v>10</v>
      </c>
      <c r="CC10" s="10">
        <f t="shared" ca="1" si="26"/>
        <v>8</v>
      </c>
      <c r="CD10" s="10">
        <f t="shared" ca="1" si="27"/>
        <v>7</v>
      </c>
      <c r="CE10" s="19"/>
      <c r="CF10" s="12"/>
      <c r="CG10" s="65">
        <f t="shared" ca="1" si="28"/>
        <v>0.8743474603867657</v>
      </c>
      <c r="CH10" s="66">
        <f t="shared" ca="1" si="29"/>
        <v>3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0.2752359322265322</v>
      </c>
      <c r="CO10" s="66">
        <f t="shared" ca="1" si="31"/>
        <v>13</v>
      </c>
      <c r="CP10" s="67"/>
      <c r="CQ10" s="67">
        <v>10</v>
      </c>
      <c r="CR10" s="67">
        <v>1</v>
      </c>
      <c r="CS10" s="67">
        <v>0</v>
      </c>
      <c r="CU10" s="65">
        <f t="shared" ca="1" si="32"/>
        <v>0.73349040103933816</v>
      </c>
      <c r="CV10" s="66">
        <f t="shared" ca="1" si="33"/>
        <v>18</v>
      </c>
      <c r="CW10" s="67"/>
      <c r="CX10" s="67">
        <v>10</v>
      </c>
      <c r="CY10" s="67">
        <v>4</v>
      </c>
      <c r="CZ10" s="67">
        <v>0</v>
      </c>
      <c r="DB10" s="65">
        <f t="shared" ca="1" si="34"/>
        <v>0.46674483866590921</v>
      </c>
      <c r="DC10" s="66">
        <f t="shared" ca="1" si="35"/>
        <v>33</v>
      </c>
      <c r="DD10" s="67"/>
      <c r="DE10" s="67">
        <v>10</v>
      </c>
      <c r="DF10" s="67">
        <v>4</v>
      </c>
      <c r="DG10" s="67">
        <v>0</v>
      </c>
      <c r="DI10" s="65">
        <f t="shared" ca="1" si="36"/>
        <v>0.18355564193465179</v>
      </c>
      <c r="DJ10" s="66">
        <f t="shared" ca="1" si="37"/>
        <v>35</v>
      </c>
      <c r="DK10" s="67"/>
      <c r="DL10" s="67">
        <v>10</v>
      </c>
      <c r="DM10" s="67">
        <v>4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7139</v>
      </c>
      <c r="AG11" s="1" t="s">
        <v>48</v>
      </c>
      <c r="AH11" s="1">
        <f t="shared" ca="1" si="1"/>
        <v>113</v>
      </c>
      <c r="AI11" s="1" t="s">
        <v>2</v>
      </c>
      <c r="AJ11" s="1">
        <f t="shared" ca="1" si="2"/>
        <v>7026</v>
      </c>
      <c r="AL11" s="1">
        <f t="shared" ca="1" si="3"/>
        <v>0</v>
      </c>
      <c r="AM11" s="1">
        <f t="shared" ca="1" si="4"/>
        <v>7</v>
      </c>
      <c r="AN11" s="1" t="s">
        <v>17</v>
      </c>
      <c r="AO11" s="1">
        <f t="shared" ca="1" si="5"/>
        <v>1</v>
      </c>
      <c r="AP11" s="1">
        <f t="shared" ca="1" si="6"/>
        <v>3</v>
      </c>
      <c r="AQ11" s="1">
        <f t="shared" ca="1" si="7"/>
        <v>9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17</v>
      </c>
      <c r="AV11" s="1">
        <f t="shared" ca="1" si="10"/>
        <v>1</v>
      </c>
      <c r="AW11" s="1">
        <f t="shared" ca="1" si="11"/>
        <v>1</v>
      </c>
      <c r="AX11" s="1">
        <f t="shared" ca="1" si="12"/>
        <v>3</v>
      </c>
      <c r="AY11" s="1" t="s">
        <v>2</v>
      </c>
      <c r="AZ11" s="1">
        <f t="shared" ca="1" si="13"/>
        <v>0</v>
      </c>
      <c r="BA11" s="1">
        <f t="shared" ca="1" si="14"/>
        <v>7</v>
      </c>
      <c r="BB11" s="1" t="s">
        <v>17</v>
      </c>
      <c r="BC11" s="1">
        <f t="shared" ca="1" si="15"/>
        <v>0</v>
      </c>
      <c r="BD11" s="1">
        <f t="shared" ca="1" si="16"/>
        <v>2</v>
      </c>
      <c r="BE11" s="1">
        <f t="shared" ca="1" si="17"/>
        <v>6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7</v>
      </c>
      <c r="BO11" s="11">
        <f t="shared" ca="1" si="21"/>
        <v>0</v>
      </c>
      <c r="BP11" s="12"/>
      <c r="BR11" s="1">
        <v>11</v>
      </c>
      <c r="BS11" s="10">
        <f t="shared" ca="1" si="22"/>
        <v>1</v>
      </c>
      <c r="BT11" s="10">
        <f t="shared" ca="1" si="23"/>
        <v>1</v>
      </c>
      <c r="BU11" s="19"/>
      <c r="BW11" s="1">
        <v>11</v>
      </c>
      <c r="BX11" s="10">
        <f t="shared" ca="1" si="24"/>
        <v>3</v>
      </c>
      <c r="BY11" s="10">
        <f t="shared" ca="1" si="25"/>
        <v>1</v>
      </c>
      <c r="BZ11" s="19"/>
      <c r="CB11" s="1">
        <v>11</v>
      </c>
      <c r="CC11" s="10">
        <f t="shared" ca="1" si="26"/>
        <v>9</v>
      </c>
      <c r="CD11" s="10">
        <f t="shared" ca="1" si="27"/>
        <v>3</v>
      </c>
      <c r="CE11" s="19"/>
      <c r="CF11" s="12"/>
      <c r="CG11" s="65">
        <f t="shared" ca="1" si="28"/>
        <v>0.72592357970931043</v>
      </c>
      <c r="CH11" s="66">
        <f t="shared" ca="1" si="29"/>
        <v>5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0.53724786078918063</v>
      </c>
      <c r="CO11" s="66">
        <f t="shared" ca="1" si="31"/>
        <v>7</v>
      </c>
      <c r="CP11" s="67"/>
      <c r="CQ11" s="67">
        <v>11</v>
      </c>
      <c r="CR11" s="67">
        <v>2</v>
      </c>
      <c r="CS11" s="67">
        <v>0</v>
      </c>
      <c r="CU11" s="65">
        <f t="shared" ca="1" si="32"/>
        <v>0.96260232236127174</v>
      </c>
      <c r="CV11" s="66">
        <f t="shared" ca="1" si="33"/>
        <v>2</v>
      </c>
      <c r="CW11" s="67"/>
      <c r="CX11" s="67">
        <v>11</v>
      </c>
      <c r="CY11" s="67">
        <v>4</v>
      </c>
      <c r="CZ11" s="67">
        <v>1</v>
      </c>
      <c r="DB11" s="65">
        <f t="shared" ca="1" si="34"/>
        <v>0.85914608861901087</v>
      </c>
      <c r="DC11" s="66">
        <f t="shared" ca="1" si="35"/>
        <v>7</v>
      </c>
      <c r="DD11" s="67"/>
      <c r="DE11" s="67">
        <v>11</v>
      </c>
      <c r="DF11" s="67">
        <v>4</v>
      </c>
      <c r="DG11" s="67">
        <v>1</v>
      </c>
      <c r="DI11" s="65">
        <f t="shared" ca="1" si="36"/>
        <v>0.17437839486993278</v>
      </c>
      <c r="DJ11" s="66">
        <f t="shared" ca="1" si="37"/>
        <v>39</v>
      </c>
      <c r="DK11" s="67"/>
      <c r="DL11" s="67">
        <v>11</v>
      </c>
      <c r="DM11" s="67">
        <v>5</v>
      </c>
      <c r="DN11" s="67">
        <v>1</v>
      </c>
    </row>
    <row r="12" spans="1:118" ht="48.95" customHeight="1" thickBot="1" x14ac:dyDescent="0.3">
      <c r="A12" s="26"/>
      <c r="B12" s="73" t="str">
        <f ca="1">$AF3/1000&amp;$AG3&amp;$AH3/1000&amp;$AI3</f>
        <v>5.796－0.431＝</v>
      </c>
      <c r="C12" s="74"/>
      <c r="D12" s="74"/>
      <c r="E12" s="74"/>
      <c r="F12" s="74"/>
      <c r="G12" s="74"/>
      <c r="H12" s="75">
        <f ca="1">$AJ3/1000</f>
        <v>5.3650000000000002</v>
      </c>
      <c r="I12" s="75"/>
      <c r="J12" s="76"/>
      <c r="K12" s="9"/>
      <c r="L12" s="26"/>
      <c r="M12" s="73" t="str">
        <f ca="1">$AF4/1000&amp;$AG4&amp;$AH4/1000&amp;$AI4</f>
        <v>3.692－0.011＝</v>
      </c>
      <c r="N12" s="74"/>
      <c r="O12" s="74"/>
      <c r="P12" s="74"/>
      <c r="Q12" s="74"/>
      <c r="R12" s="74"/>
      <c r="S12" s="75">
        <f ca="1">$AJ4/1000</f>
        <v>3.681</v>
      </c>
      <c r="T12" s="75"/>
      <c r="U12" s="76"/>
      <c r="V12" s="9"/>
      <c r="AE12" s="2" t="s">
        <v>27</v>
      </c>
      <c r="AF12" s="1">
        <f t="shared" ca="1" si="0"/>
        <v>6889</v>
      </c>
      <c r="AG12" s="1" t="s">
        <v>48</v>
      </c>
      <c r="AH12" s="1">
        <f t="shared" ca="1" si="1"/>
        <v>536</v>
      </c>
      <c r="AI12" s="1" t="s">
        <v>2</v>
      </c>
      <c r="AJ12" s="1">
        <f t="shared" ca="1" si="2"/>
        <v>6353</v>
      </c>
      <c r="AL12" s="1">
        <f t="shared" ca="1" si="3"/>
        <v>0</v>
      </c>
      <c r="AM12" s="1">
        <f t="shared" ca="1" si="4"/>
        <v>6</v>
      </c>
      <c r="AN12" s="1" t="s">
        <v>17</v>
      </c>
      <c r="AO12" s="1">
        <f t="shared" ca="1" si="5"/>
        <v>8</v>
      </c>
      <c r="AP12" s="1">
        <f t="shared" ca="1" si="6"/>
        <v>8</v>
      </c>
      <c r="AQ12" s="1">
        <f t="shared" ca="1" si="7"/>
        <v>9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17</v>
      </c>
      <c r="AV12" s="1">
        <f t="shared" ca="1" si="10"/>
        <v>5</v>
      </c>
      <c r="AW12" s="1">
        <f t="shared" ca="1" si="11"/>
        <v>3</v>
      </c>
      <c r="AX12" s="1">
        <f t="shared" ca="1" si="12"/>
        <v>6</v>
      </c>
      <c r="AY12" s="1" t="s">
        <v>2</v>
      </c>
      <c r="AZ12" s="1">
        <f t="shared" ca="1" si="13"/>
        <v>0</v>
      </c>
      <c r="BA12" s="1">
        <f t="shared" ca="1" si="14"/>
        <v>6</v>
      </c>
      <c r="BB12" s="1" t="s">
        <v>17</v>
      </c>
      <c r="BC12" s="1">
        <f t="shared" ca="1" si="15"/>
        <v>3</v>
      </c>
      <c r="BD12" s="1">
        <f t="shared" ca="1" si="16"/>
        <v>5</v>
      </c>
      <c r="BE12" s="1">
        <f t="shared" ca="1" si="17"/>
        <v>3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6</v>
      </c>
      <c r="BO12" s="11">
        <f t="shared" ca="1" si="21"/>
        <v>0</v>
      </c>
      <c r="BP12" s="12"/>
      <c r="BR12" s="1">
        <v>12</v>
      </c>
      <c r="BS12" s="10">
        <f t="shared" ca="1" si="22"/>
        <v>8</v>
      </c>
      <c r="BT12" s="10">
        <f t="shared" ca="1" si="23"/>
        <v>5</v>
      </c>
      <c r="BU12" s="19"/>
      <c r="BW12" s="1">
        <v>12</v>
      </c>
      <c r="BX12" s="10">
        <f t="shared" ca="1" si="24"/>
        <v>8</v>
      </c>
      <c r="BY12" s="10">
        <f t="shared" ca="1" si="25"/>
        <v>3</v>
      </c>
      <c r="BZ12" s="19"/>
      <c r="CB12" s="1">
        <v>12</v>
      </c>
      <c r="CC12" s="10">
        <f t="shared" ca="1" si="26"/>
        <v>9</v>
      </c>
      <c r="CD12" s="10">
        <f t="shared" ca="1" si="27"/>
        <v>6</v>
      </c>
      <c r="CE12" s="19"/>
      <c r="CF12" s="12"/>
      <c r="CG12" s="65">
        <f t="shared" ca="1" si="28"/>
        <v>0.14790625405047375</v>
      </c>
      <c r="CH12" s="66">
        <f t="shared" ca="1" si="29"/>
        <v>17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9.6915691211756916E-2</v>
      </c>
      <c r="CO12" s="66">
        <f t="shared" ca="1" si="31"/>
        <v>15</v>
      </c>
      <c r="CP12" s="67"/>
      <c r="CQ12" s="67">
        <v>12</v>
      </c>
      <c r="CR12" s="67">
        <v>3</v>
      </c>
      <c r="CS12" s="67">
        <v>0</v>
      </c>
      <c r="CU12" s="65">
        <f t="shared" ca="1" si="32"/>
        <v>0.36376539324318857</v>
      </c>
      <c r="CV12" s="66">
        <f t="shared" ca="1" si="33"/>
        <v>41</v>
      </c>
      <c r="CW12" s="67"/>
      <c r="CX12" s="67">
        <v>12</v>
      </c>
      <c r="CY12" s="67">
        <v>4</v>
      </c>
      <c r="CZ12" s="67">
        <v>2</v>
      </c>
      <c r="DB12" s="65">
        <f t="shared" ca="1" si="34"/>
        <v>0.26980183301746719</v>
      </c>
      <c r="DC12" s="66">
        <f t="shared" ca="1" si="35"/>
        <v>39</v>
      </c>
      <c r="DD12" s="67"/>
      <c r="DE12" s="67">
        <v>12</v>
      </c>
      <c r="DF12" s="67">
        <v>4</v>
      </c>
      <c r="DG12" s="67">
        <v>2</v>
      </c>
      <c r="DI12" s="65">
        <f t="shared" ca="1" si="36"/>
        <v>0.11070791728544682</v>
      </c>
      <c r="DJ12" s="66">
        <f t="shared" ca="1" si="37"/>
        <v>42</v>
      </c>
      <c r="DK12" s="67"/>
      <c r="DL12" s="67">
        <v>12</v>
      </c>
      <c r="DM12" s="67">
        <v>5</v>
      </c>
      <c r="DN12" s="67">
        <v>2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8.1521625644412898E-3</v>
      </c>
      <c r="CH13" s="66">
        <f t="shared" ca="1" si="29"/>
        <v>18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2.8861956961871216E-2</v>
      </c>
      <c r="CO13" s="66">
        <f t="shared" ca="1" si="31"/>
        <v>18</v>
      </c>
      <c r="CP13" s="67"/>
      <c r="CQ13" s="67">
        <v>13</v>
      </c>
      <c r="CR13" s="67">
        <v>4</v>
      </c>
      <c r="CS13" s="67">
        <v>0</v>
      </c>
      <c r="CU13" s="65">
        <f t="shared" ca="1" si="32"/>
        <v>0.28835168900483021</v>
      </c>
      <c r="CV13" s="66">
        <f t="shared" ca="1" si="33"/>
        <v>47</v>
      </c>
      <c r="CW13" s="67"/>
      <c r="CX13" s="67">
        <v>13</v>
      </c>
      <c r="CY13" s="67">
        <v>4</v>
      </c>
      <c r="CZ13" s="67">
        <v>3</v>
      </c>
      <c r="DB13" s="65">
        <f t="shared" ca="1" si="34"/>
        <v>0.88233813681695994</v>
      </c>
      <c r="DC13" s="66">
        <f t="shared" ca="1" si="35"/>
        <v>6</v>
      </c>
      <c r="DD13" s="67"/>
      <c r="DE13" s="67">
        <v>13</v>
      </c>
      <c r="DF13" s="67">
        <v>4</v>
      </c>
      <c r="DG13" s="67">
        <v>3</v>
      </c>
      <c r="DI13" s="65">
        <f t="shared" ca="1" si="36"/>
        <v>0.52995868965628423</v>
      </c>
      <c r="DJ13" s="66">
        <f t="shared" ca="1" si="37"/>
        <v>17</v>
      </c>
      <c r="DK13" s="67"/>
      <c r="DL13" s="67">
        <v>13</v>
      </c>
      <c r="DM13" s="67">
        <v>5</v>
      </c>
      <c r="DN13" s="67">
        <v>3</v>
      </c>
    </row>
    <row r="14" spans="1:118" ht="53.1" customHeight="1" x14ac:dyDescent="0.25">
      <c r="A14" s="8"/>
      <c r="B14" s="4"/>
      <c r="C14" s="60"/>
      <c r="D14" s="61">
        <f ca="1">$BI3</f>
        <v>0</v>
      </c>
      <c r="E14" s="62">
        <f ca="1">$BN3</f>
        <v>5</v>
      </c>
      <c r="F14" s="62" t="str">
        <f ca="1">IF(AND(G14=0,H14=0,I14=0),"",".")</f>
        <v>.</v>
      </c>
      <c r="G14" s="63">
        <f ca="1">$BS3</f>
        <v>7</v>
      </c>
      <c r="H14" s="63">
        <f ca="1">$BX3</f>
        <v>9</v>
      </c>
      <c r="I14" s="63">
        <f ca="1">$CC3</f>
        <v>6</v>
      </c>
      <c r="J14" s="43"/>
      <c r="K14" s="36"/>
      <c r="L14" s="37"/>
      <c r="M14" s="38"/>
      <c r="N14" s="60"/>
      <c r="O14" s="61">
        <f ca="1">$BI4</f>
        <v>0</v>
      </c>
      <c r="P14" s="62">
        <f ca="1">$BN4</f>
        <v>3</v>
      </c>
      <c r="Q14" s="62" t="str">
        <f ca="1">IF(AND(R14=0,S14=0,T14=0),"",".")</f>
        <v>.</v>
      </c>
      <c r="R14" s="63">
        <f ca="1">$BS4</f>
        <v>6</v>
      </c>
      <c r="S14" s="63">
        <f ca="1">$BX4</f>
        <v>9</v>
      </c>
      <c r="T14" s="63">
        <f ca="1">$CC4</f>
        <v>2</v>
      </c>
      <c r="U14" s="43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0.40349682114938701</v>
      </c>
      <c r="CH14" s="66">
        <f t="shared" ca="1" si="29"/>
        <v>9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0.38252020642165419</v>
      </c>
      <c r="CO14" s="66">
        <f t="shared" ca="1" si="31"/>
        <v>11</v>
      </c>
      <c r="CP14" s="67"/>
      <c r="CQ14" s="67">
        <v>14</v>
      </c>
      <c r="CR14" s="67">
        <v>5</v>
      </c>
      <c r="CS14" s="67">
        <v>0</v>
      </c>
      <c r="CU14" s="65">
        <f t="shared" ca="1" si="32"/>
        <v>0.58283591894923348</v>
      </c>
      <c r="CV14" s="66">
        <f t="shared" ca="1" si="33"/>
        <v>27</v>
      </c>
      <c r="CW14" s="67"/>
      <c r="CX14" s="67">
        <v>14</v>
      </c>
      <c r="CY14" s="67">
        <v>4</v>
      </c>
      <c r="CZ14" s="67">
        <v>4</v>
      </c>
      <c r="DB14" s="65">
        <f t="shared" ca="1" si="34"/>
        <v>0.96428717897196647</v>
      </c>
      <c r="DC14" s="66">
        <f t="shared" ca="1" si="35"/>
        <v>4</v>
      </c>
      <c r="DD14" s="67"/>
      <c r="DE14" s="67">
        <v>14</v>
      </c>
      <c r="DF14" s="67">
        <v>4</v>
      </c>
      <c r="DG14" s="67">
        <v>4</v>
      </c>
      <c r="DI14" s="65">
        <f t="shared" ca="1" si="36"/>
        <v>0.28073328705611156</v>
      </c>
      <c r="DJ14" s="66">
        <f t="shared" ca="1" si="37"/>
        <v>32</v>
      </c>
      <c r="DK14" s="67"/>
      <c r="DL14" s="67">
        <v>14</v>
      </c>
      <c r="DM14" s="67">
        <v>5</v>
      </c>
      <c r="DN14" s="67">
        <v>4</v>
      </c>
    </row>
    <row r="15" spans="1:118" ht="53.1" customHeight="1" thickBot="1" x14ac:dyDescent="0.3">
      <c r="A15" s="8"/>
      <c r="B15" s="4"/>
      <c r="C15" s="69" t="str">
        <f ca="1">IF(AND($BJ3=0,$BI3=0),"","－")</f>
        <v/>
      </c>
      <c r="D15" s="70" t="str">
        <f ca="1">IF(AND($BI3=0,$BJ3=0),"－",$BJ3)</f>
        <v>－</v>
      </c>
      <c r="E15" s="71">
        <f ca="1">$BO3</f>
        <v>0</v>
      </c>
      <c r="F15" s="71" t="str">
        <f ca="1">IF(AND(G15=0,H15=0,I15=0),"",".")</f>
        <v>.</v>
      </c>
      <c r="G15" s="72">
        <f ca="1">$BT3</f>
        <v>4</v>
      </c>
      <c r="H15" s="72">
        <f ca="1">$BY3</f>
        <v>3</v>
      </c>
      <c r="I15" s="72">
        <f ca="1">$CD3</f>
        <v>1</v>
      </c>
      <c r="J15" s="43"/>
      <c r="K15" s="36"/>
      <c r="L15" s="37"/>
      <c r="M15" s="38"/>
      <c r="N15" s="69" t="str">
        <f ca="1">IF(AND($BJ4=0,$BI4=0),"","－")</f>
        <v/>
      </c>
      <c r="O15" s="70" t="str">
        <f ca="1">IF(AND($BI4=0,$BJ4=0),"－",$BJ4)</f>
        <v>－</v>
      </c>
      <c r="P15" s="71">
        <f ca="1">$BO4</f>
        <v>0</v>
      </c>
      <c r="Q15" s="71" t="str">
        <f ca="1">IF(AND(R15=0,S15=0,T15=0),"",".")</f>
        <v>.</v>
      </c>
      <c r="R15" s="72">
        <f ca="1">$BT4</f>
        <v>0</v>
      </c>
      <c r="S15" s="72">
        <f ca="1">$BY4</f>
        <v>1</v>
      </c>
      <c r="T15" s="72">
        <f ca="1">$CD4</f>
        <v>1</v>
      </c>
      <c r="U15" s="43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0.5121973882914912</v>
      </c>
      <c r="CH15" s="66">
        <f t="shared" ca="1" si="29"/>
        <v>8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0.74926744068883122</v>
      </c>
      <c r="CO15" s="66">
        <f t="shared" ca="1" si="31"/>
        <v>3</v>
      </c>
      <c r="CP15" s="67"/>
      <c r="CQ15" s="67">
        <v>15</v>
      </c>
      <c r="CR15" s="67">
        <v>6</v>
      </c>
      <c r="CS15" s="67">
        <v>0</v>
      </c>
      <c r="CU15" s="65">
        <f t="shared" ca="1" si="32"/>
        <v>0.2470430035996648</v>
      </c>
      <c r="CV15" s="66">
        <f t="shared" ca="1" si="33"/>
        <v>49</v>
      </c>
      <c r="CW15" s="67"/>
      <c r="CX15" s="67">
        <v>15</v>
      </c>
      <c r="CY15" s="67">
        <v>5</v>
      </c>
      <c r="CZ15" s="67">
        <v>0</v>
      </c>
      <c r="DB15" s="65">
        <f t="shared" ca="1" si="34"/>
        <v>0.47737287354884383</v>
      </c>
      <c r="DC15" s="66">
        <f t="shared" ca="1" si="35"/>
        <v>31</v>
      </c>
      <c r="DD15" s="67"/>
      <c r="DE15" s="67">
        <v>15</v>
      </c>
      <c r="DF15" s="67">
        <v>5</v>
      </c>
      <c r="DG15" s="67">
        <v>0</v>
      </c>
      <c r="DI15" s="65">
        <f t="shared" ca="1" si="36"/>
        <v>0.37031044948404446</v>
      </c>
      <c r="DJ15" s="66">
        <f t="shared" ca="1" si="37"/>
        <v>29</v>
      </c>
      <c r="DK15" s="67"/>
      <c r="DL15" s="67">
        <v>15</v>
      </c>
      <c r="DM15" s="67">
        <v>5</v>
      </c>
      <c r="DN15" s="67">
        <v>5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5</v>
      </c>
      <c r="F16" s="62" t="str">
        <f>$BB3</f>
        <v>.</v>
      </c>
      <c r="G16" s="63">
        <f ca="1">$BC3</f>
        <v>3</v>
      </c>
      <c r="H16" s="64">
        <f ca="1">$BD3</f>
        <v>6</v>
      </c>
      <c r="I16" s="64">
        <f ca="1">$BE3</f>
        <v>5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3</v>
      </c>
      <c r="Q16" s="62" t="str">
        <f>$BB4</f>
        <v>.</v>
      </c>
      <c r="R16" s="63">
        <f ca="1">$BC4</f>
        <v>6</v>
      </c>
      <c r="S16" s="64">
        <f ca="1">$BD4</f>
        <v>8</v>
      </c>
      <c r="T16" s="64">
        <f ca="1">$BE4</f>
        <v>1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0.88228361255212406</v>
      </c>
      <c r="CH16" s="66">
        <f t="shared" ca="1" si="29"/>
        <v>2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0.44774444149369341</v>
      </c>
      <c r="CO16" s="66">
        <f t="shared" ca="1" si="31"/>
        <v>10</v>
      </c>
      <c r="CP16" s="67"/>
      <c r="CQ16" s="67">
        <v>16</v>
      </c>
      <c r="CR16" s="67">
        <v>7</v>
      </c>
      <c r="CS16" s="67">
        <v>0</v>
      </c>
      <c r="CU16" s="65">
        <f t="shared" ca="1" si="32"/>
        <v>0.35969032108328192</v>
      </c>
      <c r="CV16" s="66">
        <f t="shared" ca="1" si="33"/>
        <v>43</v>
      </c>
      <c r="CW16" s="67"/>
      <c r="CX16" s="67">
        <v>16</v>
      </c>
      <c r="CY16" s="67">
        <v>5</v>
      </c>
      <c r="CZ16" s="67">
        <v>1</v>
      </c>
      <c r="DB16" s="65">
        <f t="shared" ca="1" si="34"/>
        <v>0.65439845720741252</v>
      </c>
      <c r="DC16" s="66">
        <f t="shared" ca="1" si="35"/>
        <v>22</v>
      </c>
      <c r="DD16" s="67"/>
      <c r="DE16" s="67">
        <v>16</v>
      </c>
      <c r="DF16" s="67">
        <v>5</v>
      </c>
      <c r="DG16" s="67">
        <v>1</v>
      </c>
      <c r="DI16" s="65">
        <f t="shared" ca="1" si="36"/>
        <v>0.63268813547747749</v>
      </c>
      <c r="DJ16" s="66">
        <f t="shared" ca="1" si="37"/>
        <v>13</v>
      </c>
      <c r="DK16" s="67"/>
      <c r="DL16" s="67">
        <v>16</v>
      </c>
      <c r="DM16" s="67">
        <v>6</v>
      </c>
      <c r="DN16" s="67">
        <v>1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0.24229669649084984</v>
      </c>
      <c r="CH17" s="66">
        <f t="shared" ca="1" si="29"/>
        <v>12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0.56290161401994376</v>
      </c>
      <c r="CO17" s="66">
        <f t="shared" ca="1" si="31"/>
        <v>6</v>
      </c>
      <c r="CP17" s="67"/>
      <c r="CQ17" s="67">
        <v>17</v>
      </c>
      <c r="CR17" s="67">
        <v>8</v>
      </c>
      <c r="CS17" s="67">
        <v>0</v>
      </c>
      <c r="CU17" s="65">
        <f t="shared" ca="1" si="32"/>
        <v>0.76647231044946185</v>
      </c>
      <c r="CV17" s="66">
        <f t="shared" ca="1" si="33"/>
        <v>17</v>
      </c>
      <c r="CW17" s="67"/>
      <c r="CX17" s="67">
        <v>17</v>
      </c>
      <c r="CY17" s="67">
        <v>5</v>
      </c>
      <c r="CZ17" s="67">
        <v>2</v>
      </c>
      <c r="DB17" s="65">
        <f t="shared" ca="1" si="34"/>
        <v>0.76521246680790456</v>
      </c>
      <c r="DC17" s="66">
        <f t="shared" ca="1" si="35"/>
        <v>12</v>
      </c>
      <c r="DD17" s="67"/>
      <c r="DE17" s="67">
        <v>17</v>
      </c>
      <c r="DF17" s="67">
        <v>5</v>
      </c>
      <c r="DG17" s="67">
        <v>2</v>
      </c>
      <c r="DI17" s="65">
        <f t="shared" ca="1" si="36"/>
        <v>0.34609048308636037</v>
      </c>
      <c r="DJ17" s="66">
        <f t="shared" ca="1" si="37"/>
        <v>30</v>
      </c>
      <c r="DK17" s="67"/>
      <c r="DL17" s="67">
        <v>17</v>
      </c>
      <c r="DM17" s="67">
        <v>6</v>
      </c>
      <c r="DN17" s="67">
        <v>2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0.69359174302597404</v>
      </c>
      <c r="CH18" s="66">
        <f t="shared" ca="1" si="29"/>
        <v>6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0.1018239379208209</v>
      </c>
      <c r="CO18" s="66">
        <f t="shared" ca="1" si="31"/>
        <v>14</v>
      </c>
      <c r="CP18" s="67"/>
      <c r="CQ18" s="67">
        <v>18</v>
      </c>
      <c r="CR18" s="67">
        <v>9</v>
      </c>
      <c r="CS18" s="67">
        <v>0</v>
      </c>
      <c r="CU18" s="65">
        <f t="shared" ca="1" si="32"/>
        <v>0.58154770550980672</v>
      </c>
      <c r="CV18" s="66">
        <f t="shared" ca="1" si="33"/>
        <v>28</v>
      </c>
      <c r="CW18" s="67"/>
      <c r="CX18" s="67">
        <v>18</v>
      </c>
      <c r="CY18" s="67">
        <v>5</v>
      </c>
      <c r="CZ18" s="67">
        <v>3</v>
      </c>
      <c r="DB18" s="65">
        <f t="shared" ca="1" si="34"/>
        <v>0.67675154825850425</v>
      </c>
      <c r="DC18" s="66">
        <f t="shared" ca="1" si="35"/>
        <v>21</v>
      </c>
      <c r="DD18" s="67"/>
      <c r="DE18" s="67">
        <v>18</v>
      </c>
      <c r="DF18" s="67">
        <v>5</v>
      </c>
      <c r="DG18" s="67">
        <v>3</v>
      </c>
      <c r="DI18" s="65">
        <f t="shared" ca="1" si="36"/>
        <v>0.39833298444832954</v>
      </c>
      <c r="DJ18" s="66">
        <f t="shared" ca="1" si="37"/>
        <v>27</v>
      </c>
      <c r="DK18" s="67"/>
      <c r="DL18" s="67">
        <v>18</v>
      </c>
      <c r="DM18" s="67">
        <v>6</v>
      </c>
      <c r="DN18" s="67">
        <v>3</v>
      </c>
    </row>
    <row r="19" spans="1:118" ht="48.95" customHeight="1" thickBot="1" x14ac:dyDescent="0.3">
      <c r="A19" s="26"/>
      <c r="B19" s="73" t="str">
        <f ca="1">$AF5/1000&amp;$AG5&amp;$AH5/1000&amp;$AI5</f>
        <v>8.984－0.854＝</v>
      </c>
      <c r="C19" s="74"/>
      <c r="D19" s="74"/>
      <c r="E19" s="74"/>
      <c r="F19" s="74"/>
      <c r="G19" s="74"/>
      <c r="H19" s="75">
        <f ca="1">$AJ5/1000</f>
        <v>8.1300000000000008</v>
      </c>
      <c r="I19" s="75"/>
      <c r="J19" s="76"/>
      <c r="K19" s="9"/>
      <c r="L19" s="26"/>
      <c r="M19" s="73" t="str">
        <f ca="1">$AF6/1000&amp;$AG6&amp;$AH6/1000&amp;$AI6</f>
        <v>9.424－0.322＝</v>
      </c>
      <c r="N19" s="74"/>
      <c r="O19" s="74"/>
      <c r="P19" s="74"/>
      <c r="Q19" s="74"/>
      <c r="R19" s="74"/>
      <c r="S19" s="75">
        <f ca="1">$AJ6/1000</f>
        <v>9.1020000000000003</v>
      </c>
      <c r="T19" s="75"/>
      <c r="U19" s="76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/>
      <c r="CO19" s="66"/>
      <c r="CP19" s="67"/>
      <c r="CQ19" s="67"/>
      <c r="CR19" s="67"/>
      <c r="CS19" s="67"/>
      <c r="CU19" s="65">
        <f t="shared" ca="1" si="32"/>
        <v>0.91887030045860452</v>
      </c>
      <c r="CV19" s="66">
        <f t="shared" ca="1" si="33"/>
        <v>4</v>
      </c>
      <c r="CW19" s="67"/>
      <c r="CX19" s="67">
        <v>19</v>
      </c>
      <c r="CY19" s="67">
        <v>5</v>
      </c>
      <c r="CZ19" s="67">
        <v>4</v>
      </c>
      <c r="DB19" s="65">
        <f t="shared" ca="1" si="34"/>
        <v>0.23462463589059623</v>
      </c>
      <c r="DC19" s="66">
        <f t="shared" ca="1" si="35"/>
        <v>40</v>
      </c>
      <c r="DD19" s="67"/>
      <c r="DE19" s="67">
        <v>19</v>
      </c>
      <c r="DF19" s="67">
        <v>5</v>
      </c>
      <c r="DG19" s="67">
        <v>4</v>
      </c>
      <c r="DI19" s="65">
        <f t="shared" ca="1" si="36"/>
        <v>0.51842158475360389</v>
      </c>
      <c r="DJ19" s="66">
        <f t="shared" ca="1" si="37"/>
        <v>19</v>
      </c>
      <c r="DK19" s="67"/>
      <c r="DL19" s="67">
        <v>19</v>
      </c>
      <c r="DM19" s="67">
        <v>6</v>
      </c>
      <c r="DN19" s="67">
        <v>4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/>
      <c r="CO20" s="66"/>
      <c r="CP20" s="67"/>
      <c r="CQ20" s="67"/>
      <c r="CR20" s="67"/>
      <c r="CS20" s="67"/>
      <c r="CU20" s="65">
        <f t="shared" ca="1" si="32"/>
        <v>0.43458221361210059</v>
      </c>
      <c r="CV20" s="66">
        <f t="shared" ca="1" si="33"/>
        <v>36</v>
      </c>
      <c r="CW20" s="67"/>
      <c r="CX20" s="67">
        <v>20</v>
      </c>
      <c r="CY20" s="67">
        <v>5</v>
      </c>
      <c r="CZ20" s="67">
        <v>5</v>
      </c>
      <c r="DB20" s="65">
        <f t="shared" ca="1" si="34"/>
        <v>8.5993348981790119E-2</v>
      </c>
      <c r="DC20" s="66">
        <f t="shared" ca="1" si="35"/>
        <v>51</v>
      </c>
      <c r="DD20" s="67"/>
      <c r="DE20" s="67">
        <v>20</v>
      </c>
      <c r="DF20" s="67">
        <v>5</v>
      </c>
      <c r="DG20" s="67">
        <v>5</v>
      </c>
      <c r="DI20" s="65">
        <f t="shared" ca="1" si="36"/>
        <v>0.50386936735436683</v>
      </c>
      <c r="DJ20" s="66">
        <f t="shared" ca="1" si="37"/>
        <v>21</v>
      </c>
      <c r="DK20" s="67"/>
      <c r="DL20" s="67">
        <v>20</v>
      </c>
      <c r="DM20" s="67">
        <v>6</v>
      </c>
      <c r="DN20" s="67">
        <v>5</v>
      </c>
    </row>
    <row r="21" spans="1:118" ht="53.1" customHeight="1" x14ac:dyDescent="0.25">
      <c r="A21" s="8"/>
      <c r="B21" s="4"/>
      <c r="C21" s="60"/>
      <c r="D21" s="61">
        <f ca="1">$BI5</f>
        <v>0</v>
      </c>
      <c r="E21" s="62">
        <f ca="1">$BN5</f>
        <v>8</v>
      </c>
      <c r="F21" s="62" t="str">
        <f ca="1">IF(AND(G21=0,H21=0,I21=0),"",".")</f>
        <v>.</v>
      </c>
      <c r="G21" s="63">
        <f ca="1">$BS5</f>
        <v>9</v>
      </c>
      <c r="H21" s="63">
        <f ca="1">$BX5</f>
        <v>8</v>
      </c>
      <c r="I21" s="63">
        <f ca="1">$CC5</f>
        <v>4</v>
      </c>
      <c r="J21" s="43"/>
      <c r="K21" s="36"/>
      <c r="L21" s="37"/>
      <c r="M21" s="38"/>
      <c r="N21" s="60"/>
      <c r="O21" s="61">
        <f ca="1">$BI6</f>
        <v>0</v>
      </c>
      <c r="P21" s="62">
        <f ca="1">$BN6</f>
        <v>9</v>
      </c>
      <c r="Q21" s="62" t="str">
        <f ca="1">IF(AND(R21=0,S21=0,T21=0),"",".")</f>
        <v>.</v>
      </c>
      <c r="R21" s="63">
        <f ca="1">$BS6</f>
        <v>4</v>
      </c>
      <c r="S21" s="63">
        <f ca="1">$BX6</f>
        <v>2</v>
      </c>
      <c r="T21" s="63">
        <f ca="1">$CC6</f>
        <v>4</v>
      </c>
      <c r="U21" s="43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/>
      <c r="CO21" s="66"/>
      <c r="CP21" s="67"/>
      <c r="CQ21" s="67"/>
      <c r="CR21" s="67"/>
      <c r="CS21" s="67"/>
      <c r="CU21" s="65">
        <f t="shared" ca="1" si="32"/>
        <v>0.42829738339730239</v>
      </c>
      <c r="CV21" s="66">
        <f t="shared" ca="1" si="33"/>
        <v>37</v>
      </c>
      <c r="CW21" s="67"/>
      <c r="CX21" s="67">
        <v>21</v>
      </c>
      <c r="CY21" s="67">
        <v>6</v>
      </c>
      <c r="CZ21" s="67">
        <v>0</v>
      </c>
      <c r="DB21" s="65">
        <f t="shared" ca="1" si="34"/>
        <v>0.98197789558230264</v>
      </c>
      <c r="DC21" s="66">
        <f t="shared" ca="1" si="35"/>
        <v>2</v>
      </c>
      <c r="DD21" s="67"/>
      <c r="DE21" s="67">
        <v>21</v>
      </c>
      <c r="DF21" s="67">
        <v>6</v>
      </c>
      <c r="DG21" s="67">
        <v>0</v>
      </c>
      <c r="DI21" s="65">
        <f t="shared" ca="1" si="36"/>
        <v>0.13344638124321084</v>
      </c>
      <c r="DJ21" s="66">
        <f t="shared" ca="1" si="37"/>
        <v>40</v>
      </c>
      <c r="DK21" s="67"/>
      <c r="DL21" s="67">
        <v>21</v>
      </c>
      <c r="DM21" s="67">
        <v>6</v>
      </c>
      <c r="DN21" s="67">
        <v>6</v>
      </c>
    </row>
    <row r="22" spans="1:118" ht="53.1" customHeight="1" thickBot="1" x14ac:dyDescent="0.3">
      <c r="A22" s="8"/>
      <c r="B22" s="4"/>
      <c r="C22" s="69" t="str">
        <f ca="1">IF(AND($BJ5=0,$BI5=0),"","－")</f>
        <v/>
      </c>
      <c r="D22" s="70" t="str">
        <f ca="1">IF(AND($BI5=0,$BJ5=0),"－",$BJ5)</f>
        <v>－</v>
      </c>
      <c r="E22" s="71">
        <f ca="1">$BO5</f>
        <v>0</v>
      </c>
      <c r="F22" s="71" t="str">
        <f ca="1">IF(AND(G22=0,H22=0,I22=0),"",".")</f>
        <v>.</v>
      </c>
      <c r="G22" s="72">
        <f ca="1">$BT5</f>
        <v>8</v>
      </c>
      <c r="H22" s="72">
        <f ca="1">$BY5</f>
        <v>5</v>
      </c>
      <c r="I22" s="72">
        <f ca="1">$CD5</f>
        <v>4</v>
      </c>
      <c r="J22" s="43"/>
      <c r="K22" s="36"/>
      <c r="L22" s="37"/>
      <c r="M22" s="38"/>
      <c r="N22" s="69" t="str">
        <f ca="1">IF(AND($BJ6=0,$BI6=0),"","－")</f>
        <v/>
      </c>
      <c r="O22" s="70" t="str">
        <f ca="1">IF(AND($BI6=0,$BJ6=0),"－",$BJ6)</f>
        <v>－</v>
      </c>
      <c r="P22" s="71">
        <f ca="1">$BO6</f>
        <v>0</v>
      </c>
      <c r="Q22" s="71" t="str">
        <f ca="1">IF(AND(R22=0,S22=0,T22=0),"",".")</f>
        <v>.</v>
      </c>
      <c r="R22" s="72">
        <f ca="1">$BT6</f>
        <v>3</v>
      </c>
      <c r="S22" s="72">
        <f ca="1">$BY6</f>
        <v>2</v>
      </c>
      <c r="T22" s="72">
        <f ca="1">$CD6</f>
        <v>2</v>
      </c>
      <c r="U22" s="43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/>
      <c r="CO22" s="66"/>
      <c r="CP22" s="67"/>
      <c r="CQ22" s="67"/>
      <c r="CR22" s="67"/>
      <c r="CS22" s="67"/>
      <c r="CU22" s="65">
        <f t="shared" ca="1" si="32"/>
        <v>8.034382125480688E-3</v>
      </c>
      <c r="CV22" s="66">
        <f t="shared" ca="1" si="33"/>
        <v>54</v>
      </c>
      <c r="CW22" s="67"/>
      <c r="CX22" s="67">
        <v>22</v>
      </c>
      <c r="CY22" s="67">
        <v>6</v>
      </c>
      <c r="CZ22" s="67">
        <v>1</v>
      </c>
      <c r="DB22" s="65">
        <f t="shared" ca="1" si="34"/>
        <v>0.16920173626453272</v>
      </c>
      <c r="DC22" s="66">
        <f t="shared" ca="1" si="35"/>
        <v>47</v>
      </c>
      <c r="DD22" s="67"/>
      <c r="DE22" s="67">
        <v>22</v>
      </c>
      <c r="DF22" s="67">
        <v>6</v>
      </c>
      <c r="DG22" s="67">
        <v>1</v>
      </c>
      <c r="DI22" s="65">
        <f t="shared" ca="1" si="36"/>
        <v>0.90759632544927893</v>
      </c>
      <c r="DJ22" s="66">
        <f t="shared" ca="1" si="37"/>
        <v>3</v>
      </c>
      <c r="DK22" s="67"/>
      <c r="DL22" s="67">
        <v>22</v>
      </c>
      <c r="DM22" s="67">
        <v>7</v>
      </c>
      <c r="DN22" s="67">
        <v>1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8</v>
      </c>
      <c r="F23" s="62" t="str">
        <f>$BB5</f>
        <v>.</v>
      </c>
      <c r="G23" s="63">
        <f ca="1">$BC5</f>
        <v>1</v>
      </c>
      <c r="H23" s="64">
        <f ca="1">$BD5</f>
        <v>3</v>
      </c>
      <c r="I23" s="64">
        <f ca="1">$BE5</f>
        <v>0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9</v>
      </c>
      <c r="Q23" s="62" t="str">
        <f>$BB6</f>
        <v>.</v>
      </c>
      <c r="R23" s="63">
        <f ca="1">$BC6</f>
        <v>1</v>
      </c>
      <c r="S23" s="64">
        <f ca="1">$BD6</f>
        <v>0</v>
      </c>
      <c r="T23" s="64">
        <f ca="1">$BE6</f>
        <v>2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/>
      <c r="CO23" s="66"/>
      <c r="CP23" s="67"/>
      <c r="CQ23" s="67"/>
      <c r="CR23" s="67"/>
      <c r="CS23" s="67"/>
      <c r="CU23" s="65">
        <f t="shared" ca="1" si="32"/>
        <v>0.66102797276974778</v>
      </c>
      <c r="CV23" s="66">
        <f t="shared" ca="1" si="33"/>
        <v>24</v>
      </c>
      <c r="CW23" s="67"/>
      <c r="CX23" s="67">
        <v>23</v>
      </c>
      <c r="CY23" s="67">
        <v>6</v>
      </c>
      <c r="CZ23" s="67">
        <v>2</v>
      </c>
      <c r="DB23" s="65">
        <f t="shared" ca="1" si="34"/>
        <v>0.7400356029757198</v>
      </c>
      <c r="DC23" s="66">
        <f t="shared" ca="1" si="35"/>
        <v>14</v>
      </c>
      <c r="DD23" s="67"/>
      <c r="DE23" s="67">
        <v>23</v>
      </c>
      <c r="DF23" s="67">
        <v>6</v>
      </c>
      <c r="DG23" s="67">
        <v>2</v>
      </c>
      <c r="DI23" s="65">
        <f t="shared" ca="1" si="36"/>
        <v>0.50456427838205886</v>
      </c>
      <c r="DJ23" s="66">
        <f t="shared" ca="1" si="37"/>
        <v>20</v>
      </c>
      <c r="DK23" s="67"/>
      <c r="DL23" s="67">
        <v>23</v>
      </c>
      <c r="DM23" s="67">
        <v>7</v>
      </c>
      <c r="DN23" s="67">
        <v>2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/>
      <c r="CO24" s="66"/>
      <c r="CP24" s="67"/>
      <c r="CQ24" s="67"/>
      <c r="CR24" s="67"/>
      <c r="CS24" s="67"/>
      <c r="CU24" s="65">
        <f t="shared" ca="1" si="32"/>
        <v>0.17499631290526241</v>
      </c>
      <c r="CV24" s="66">
        <f t="shared" ca="1" si="33"/>
        <v>50</v>
      </c>
      <c r="CW24" s="67"/>
      <c r="CX24" s="67">
        <v>24</v>
      </c>
      <c r="CY24" s="67">
        <v>6</v>
      </c>
      <c r="CZ24" s="67">
        <v>3</v>
      </c>
      <c r="DB24" s="65">
        <f t="shared" ca="1" si="34"/>
        <v>0.18537288399618757</v>
      </c>
      <c r="DC24" s="66">
        <f t="shared" ca="1" si="35"/>
        <v>44</v>
      </c>
      <c r="DD24" s="67"/>
      <c r="DE24" s="67">
        <v>24</v>
      </c>
      <c r="DF24" s="67">
        <v>6</v>
      </c>
      <c r="DG24" s="67">
        <v>3</v>
      </c>
      <c r="DI24" s="65">
        <f t="shared" ca="1" si="36"/>
        <v>0.18218228285217453</v>
      </c>
      <c r="DJ24" s="66">
        <f t="shared" ca="1" si="37"/>
        <v>37</v>
      </c>
      <c r="DK24" s="67"/>
      <c r="DL24" s="67">
        <v>24</v>
      </c>
      <c r="DM24" s="67">
        <v>7</v>
      </c>
      <c r="DN24" s="67">
        <v>3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/>
      <c r="CO25" s="66"/>
      <c r="CP25" s="67"/>
      <c r="CQ25" s="67"/>
      <c r="CR25" s="67"/>
      <c r="CS25" s="67"/>
      <c r="CU25" s="65">
        <f t="shared" ca="1" si="32"/>
        <v>0.80011555360379683</v>
      </c>
      <c r="CV25" s="66">
        <f t="shared" ca="1" si="33"/>
        <v>14</v>
      </c>
      <c r="CW25" s="67"/>
      <c r="CX25" s="67">
        <v>25</v>
      </c>
      <c r="CY25" s="67">
        <v>6</v>
      </c>
      <c r="CZ25" s="67">
        <v>4</v>
      </c>
      <c r="DB25" s="65">
        <f t="shared" ca="1" si="34"/>
        <v>0.76006980297736804</v>
      </c>
      <c r="DC25" s="66">
        <f t="shared" ca="1" si="35"/>
        <v>13</v>
      </c>
      <c r="DD25" s="67"/>
      <c r="DE25" s="67">
        <v>25</v>
      </c>
      <c r="DF25" s="67">
        <v>6</v>
      </c>
      <c r="DG25" s="67">
        <v>4</v>
      </c>
      <c r="DI25" s="65">
        <f t="shared" ca="1" si="36"/>
        <v>0.43991768177908974</v>
      </c>
      <c r="DJ25" s="66">
        <f t="shared" ca="1" si="37"/>
        <v>24</v>
      </c>
      <c r="DK25" s="67"/>
      <c r="DL25" s="67">
        <v>25</v>
      </c>
      <c r="DM25" s="67">
        <v>7</v>
      </c>
      <c r="DN25" s="67">
        <v>4</v>
      </c>
    </row>
    <row r="26" spans="1:118" ht="48.95" customHeight="1" thickBot="1" x14ac:dyDescent="0.3">
      <c r="A26" s="26"/>
      <c r="B26" s="73" t="str">
        <f ca="1">$AF7/1000&amp;$AG7&amp;$AH7/1000&amp;$AI7</f>
        <v>8.763－0.243＝</v>
      </c>
      <c r="C26" s="74"/>
      <c r="D26" s="74"/>
      <c r="E26" s="74"/>
      <c r="F26" s="74"/>
      <c r="G26" s="74"/>
      <c r="H26" s="75">
        <f ca="1">$AJ7/1000</f>
        <v>8.52</v>
      </c>
      <c r="I26" s="75"/>
      <c r="J26" s="76"/>
      <c r="K26" s="9"/>
      <c r="L26" s="26"/>
      <c r="M26" s="73" t="str">
        <f ca="1">$AF8/1000&amp;$AG8&amp;$AH8/1000&amp;$AI8</f>
        <v>7.744－0.511＝</v>
      </c>
      <c r="N26" s="74"/>
      <c r="O26" s="74"/>
      <c r="P26" s="74"/>
      <c r="Q26" s="74"/>
      <c r="R26" s="74"/>
      <c r="S26" s="75">
        <f ca="1">$AJ8/1000</f>
        <v>7.2329999999999997</v>
      </c>
      <c r="T26" s="75"/>
      <c r="U26" s="76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/>
      <c r="CO26" s="66"/>
      <c r="CP26" s="67"/>
      <c r="CQ26" s="67"/>
      <c r="CR26" s="67"/>
      <c r="CS26" s="67"/>
      <c r="CU26" s="65">
        <f t="shared" ca="1" si="32"/>
        <v>0.65169292953822167</v>
      </c>
      <c r="CV26" s="66">
        <f t="shared" ca="1" si="33"/>
        <v>25</v>
      </c>
      <c r="CW26" s="67"/>
      <c r="CX26" s="67">
        <v>26</v>
      </c>
      <c r="CY26" s="67">
        <v>6</v>
      </c>
      <c r="CZ26" s="67">
        <v>5</v>
      </c>
      <c r="DB26" s="65">
        <f t="shared" ca="1" si="34"/>
        <v>0.72984934133084101</v>
      </c>
      <c r="DC26" s="66">
        <f t="shared" ca="1" si="35"/>
        <v>16</v>
      </c>
      <c r="DD26" s="67"/>
      <c r="DE26" s="67">
        <v>26</v>
      </c>
      <c r="DF26" s="67">
        <v>6</v>
      </c>
      <c r="DG26" s="67">
        <v>5</v>
      </c>
      <c r="DI26" s="65">
        <f t="shared" ca="1" si="36"/>
        <v>0.87602803367177107</v>
      </c>
      <c r="DJ26" s="66">
        <f t="shared" ca="1" si="37"/>
        <v>4</v>
      </c>
      <c r="DK26" s="67"/>
      <c r="DL26" s="67">
        <v>26</v>
      </c>
      <c r="DM26" s="67">
        <v>7</v>
      </c>
      <c r="DN26" s="67">
        <v>5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/>
      <c r="CO27" s="66"/>
      <c r="CP27" s="67"/>
      <c r="CQ27" s="67"/>
      <c r="CR27" s="67"/>
      <c r="CS27" s="67"/>
      <c r="CU27" s="65">
        <f t="shared" ca="1" si="32"/>
        <v>0.95373684053334096</v>
      </c>
      <c r="CV27" s="66">
        <f t="shared" ca="1" si="33"/>
        <v>3</v>
      </c>
      <c r="CW27" s="67"/>
      <c r="CX27" s="67">
        <v>27</v>
      </c>
      <c r="CY27" s="67">
        <v>6</v>
      </c>
      <c r="CZ27" s="67">
        <v>6</v>
      </c>
      <c r="DB27" s="65">
        <f t="shared" ca="1" si="34"/>
        <v>0.55156668980686341</v>
      </c>
      <c r="DC27" s="66">
        <f t="shared" ca="1" si="35"/>
        <v>24</v>
      </c>
      <c r="DD27" s="67"/>
      <c r="DE27" s="67">
        <v>27</v>
      </c>
      <c r="DF27" s="67">
        <v>6</v>
      </c>
      <c r="DG27" s="67">
        <v>6</v>
      </c>
      <c r="DI27" s="65">
        <f t="shared" ca="1" si="36"/>
        <v>0.28097350989485637</v>
      </c>
      <c r="DJ27" s="66">
        <f t="shared" ca="1" si="37"/>
        <v>31</v>
      </c>
      <c r="DK27" s="67"/>
      <c r="DL27" s="67">
        <v>27</v>
      </c>
      <c r="DM27" s="67">
        <v>7</v>
      </c>
      <c r="DN27" s="67">
        <v>6</v>
      </c>
    </row>
    <row r="28" spans="1:118" ht="53.1" customHeight="1" x14ac:dyDescent="0.25">
      <c r="A28" s="37"/>
      <c r="B28" s="38"/>
      <c r="C28" s="60"/>
      <c r="D28" s="61">
        <f ca="1">$BI7</f>
        <v>0</v>
      </c>
      <c r="E28" s="62">
        <f ca="1">$BN7</f>
        <v>8</v>
      </c>
      <c r="F28" s="62" t="str">
        <f ca="1">IF(AND(G28=0,H28=0,I28=0),"",".")</f>
        <v>.</v>
      </c>
      <c r="G28" s="63">
        <f ca="1">$BS7</f>
        <v>7</v>
      </c>
      <c r="H28" s="63">
        <f ca="1">$BX7</f>
        <v>6</v>
      </c>
      <c r="I28" s="63">
        <f ca="1">$CC7</f>
        <v>3</v>
      </c>
      <c r="J28" s="43"/>
      <c r="K28" s="36"/>
      <c r="L28" s="37"/>
      <c r="M28" s="38"/>
      <c r="N28" s="60"/>
      <c r="O28" s="61">
        <f ca="1">$BI8</f>
        <v>0</v>
      </c>
      <c r="P28" s="62">
        <f ca="1">$BN8</f>
        <v>7</v>
      </c>
      <c r="Q28" s="62" t="str">
        <f ca="1">IF(AND(R28=0,S28=0,T28=0),"",".")</f>
        <v>.</v>
      </c>
      <c r="R28" s="63">
        <f ca="1">$BS8</f>
        <v>7</v>
      </c>
      <c r="S28" s="63">
        <f ca="1">$BX8</f>
        <v>4</v>
      </c>
      <c r="T28" s="63">
        <f ca="1">$CC8</f>
        <v>4</v>
      </c>
      <c r="U28" s="43"/>
      <c r="V28" s="36"/>
      <c r="CG28" s="65"/>
      <c r="CH28" s="66"/>
      <c r="CI28" s="66"/>
      <c r="CJ28" s="67"/>
      <c r="CK28" s="67"/>
      <c r="CL28" s="67"/>
      <c r="CM28" s="67"/>
      <c r="CN28" s="65"/>
      <c r="CO28" s="66"/>
      <c r="CP28" s="67"/>
      <c r="CQ28" s="67"/>
      <c r="CR28" s="67"/>
      <c r="CS28" s="67"/>
      <c r="CU28" s="65">
        <f t="shared" ca="1" si="32"/>
        <v>0.4015880227569647</v>
      </c>
      <c r="CV28" s="66">
        <f t="shared" ca="1" si="33"/>
        <v>40</v>
      </c>
      <c r="CW28" s="67"/>
      <c r="CX28" s="67">
        <v>28</v>
      </c>
      <c r="CY28" s="67">
        <v>7</v>
      </c>
      <c r="CZ28" s="67">
        <v>0</v>
      </c>
      <c r="DB28" s="65">
        <f t="shared" ca="1" si="34"/>
        <v>8.5588922789661903E-2</v>
      </c>
      <c r="DC28" s="66">
        <f t="shared" ca="1" si="35"/>
        <v>52</v>
      </c>
      <c r="DD28" s="67"/>
      <c r="DE28" s="67">
        <v>28</v>
      </c>
      <c r="DF28" s="67">
        <v>7</v>
      </c>
      <c r="DG28" s="67">
        <v>0</v>
      </c>
      <c r="DI28" s="65">
        <f t="shared" ca="1" si="36"/>
        <v>0.38915346118161476</v>
      </c>
      <c r="DJ28" s="66">
        <f t="shared" ca="1" si="37"/>
        <v>28</v>
      </c>
      <c r="DK28" s="67"/>
      <c r="DL28" s="67">
        <v>28</v>
      </c>
      <c r="DM28" s="67">
        <v>7</v>
      </c>
      <c r="DN28" s="67">
        <v>7</v>
      </c>
    </row>
    <row r="29" spans="1:118" ht="53.1" customHeight="1" thickBot="1" x14ac:dyDescent="0.3">
      <c r="A29" s="37"/>
      <c r="B29" s="38"/>
      <c r="C29" s="69" t="str">
        <f ca="1">IF(AND($BJ7=0,$BI7=0),"","－")</f>
        <v/>
      </c>
      <c r="D29" s="70" t="str">
        <f ca="1">IF(AND($BI7=0,$BJ7=0),"－",$BJ7)</f>
        <v>－</v>
      </c>
      <c r="E29" s="71">
        <f ca="1">$BO7</f>
        <v>0</v>
      </c>
      <c r="F29" s="71" t="str">
        <f ca="1">IF(AND(G29=0,H29=0,I29=0),"",".")</f>
        <v>.</v>
      </c>
      <c r="G29" s="72">
        <f ca="1">$BT7</f>
        <v>2</v>
      </c>
      <c r="H29" s="72">
        <f ca="1">$BY7</f>
        <v>4</v>
      </c>
      <c r="I29" s="72">
        <f ca="1">$CD7</f>
        <v>3</v>
      </c>
      <c r="J29" s="43"/>
      <c r="K29" s="36"/>
      <c r="L29" s="37"/>
      <c r="M29" s="38"/>
      <c r="N29" s="69" t="str">
        <f ca="1">IF(AND($BJ8=0,$BI8=0),"","－")</f>
        <v/>
      </c>
      <c r="O29" s="70" t="str">
        <f ca="1">IF(AND($BI8=0,$BJ8=0),"－",$BJ8)</f>
        <v>－</v>
      </c>
      <c r="P29" s="71">
        <f ca="1">$BO8</f>
        <v>0</v>
      </c>
      <c r="Q29" s="71" t="str">
        <f ca="1">IF(AND(R29=0,S29=0,T29=0),"",".")</f>
        <v>.</v>
      </c>
      <c r="R29" s="72">
        <f ca="1">$BT8</f>
        <v>5</v>
      </c>
      <c r="S29" s="72">
        <f ca="1">$BY8</f>
        <v>1</v>
      </c>
      <c r="T29" s="72">
        <f ca="1">$CD8</f>
        <v>1</v>
      </c>
      <c r="U29" s="43"/>
      <c r="V29" s="36"/>
      <c r="CG29" s="65"/>
      <c r="CH29" s="66"/>
      <c r="CI29" s="66"/>
      <c r="CJ29" s="67"/>
      <c r="CK29" s="67"/>
      <c r="CL29" s="67"/>
      <c r="CM29" s="67"/>
      <c r="CN29" s="65"/>
      <c r="CO29" s="66"/>
      <c r="CP29" s="67"/>
      <c r="CQ29" s="67"/>
      <c r="CR29" s="67"/>
      <c r="CS29" s="67"/>
      <c r="CU29" s="65">
        <f t="shared" ca="1" si="32"/>
        <v>0.45987212692622526</v>
      </c>
      <c r="CV29" s="66">
        <f t="shared" ca="1" si="33"/>
        <v>35</v>
      </c>
      <c r="CW29" s="67"/>
      <c r="CX29" s="67">
        <v>29</v>
      </c>
      <c r="CY29" s="67">
        <v>7</v>
      </c>
      <c r="CZ29" s="67">
        <v>1</v>
      </c>
      <c r="DB29" s="65">
        <f t="shared" ca="1" si="34"/>
        <v>0.79209093585712487</v>
      </c>
      <c r="DC29" s="66">
        <f t="shared" ca="1" si="35"/>
        <v>9</v>
      </c>
      <c r="DD29" s="67"/>
      <c r="DE29" s="67">
        <v>29</v>
      </c>
      <c r="DF29" s="67">
        <v>7</v>
      </c>
      <c r="DG29" s="67">
        <v>1</v>
      </c>
      <c r="DI29" s="65">
        <f t="shared" ca="1" si="36"/>
        <v>5.2465945668352387E-2</v>
      </c>
      <c r="DJ29" s="66">
        <f t="shared" ca="1" si="37"/>
        <v>43</v>
      </c>
      <c r="DK29" s="67"/>
      <c r="DL29" s="67">
        <v>29</v>
      </c>
      <c r="DM29" s="67">
        <v>8</v>
      </c>
      <c r="DN29" s="67">
        <v>1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8</v>
      </c>
      <c r="F30" s="62" t="str">
        <f>$BB7</f>
        <v>.</v>
      </c>
      <c r="G30" s="63">
        <f ca="1">$BC7</f>
        <v>5</v>
      </c>
      <c r="H30" s="64">
        <f ca="1">$BD7</f>
        <v>2</v>
      </c>
      <c r="I30" s="64">
        <f ca="1">$BE7</f>
        <v>0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7</v>
      </c>
      <c r="Q30" s="62" t="str">
        <f>$BB8</f>
        <v>.</v>
      </c>
      <c r="R30" s="63">
        <f ca="1">$BC8</f>
        <v>2</v>
      </c>
      <c r="S30" s="64">
        <f ca="1">$BD8</f>
        <v>3</v>
      </c>
      <c r="T30" s="64">
        <f ca="1">$BE8</f>
        <v>3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/>
      <c r="CO30" s="66"/>
      <c r="CP30" s="67"/>
      <c r="CQ30" s="67"/>
      <c r="CR30" s="67"/>
      <c r="CS30" s="67"/>
      <c r="CU30" s="65">
        <f t="shared" ca="1" si="32"/>
        <v>0.24775939291134796</v>
      </c>
      <c r="CV30" s="66">
        <f t="shared" ca="1" si="33"/>
        <v>48</v>
      </c>
      <c r="CW30" s="67"/>
      <c r="CX30" s="67">
        <v>30</v>
      </c>
      <c r="CY30" s="67">
        <v>7</v>
      </c>
      <c r="CZ30" s="67">
        <v>2</v>
      </c>
      <c r="DB30" s="65">
        <f t="shared" ca="1" si="34"/>
        <v>0.77776716481150832</v>
      </c>
      <c r="DC30" s="66">
        <f t="shared" ca="1" si="35"/>
        <v>10</v>
      </c>
      <c r="DD30" s="67"/>
      <c r="DE30" s="67">
        <v>30</v>
      </c>
      <c r="DF30" s="67">
        <v>7</v>
      </c>
      <c r="DG30" s="67">
        <v>2</v>
      </c>
      <c r="DI30" s="65">
        <f t="shared" ca="1" si="36"/>
        <v>0.9752431411825685</v>
      </c>
      <c r="DJ30" s="66">
        <f t="shared" ca="1" si="37"/>
        <v>1</v>
      </c>
      <c r="DK30" s="67"/>
      <c r="DL30" s="67">
        <v>30</v>
      </c>
      <c r="DM30" s="67">
        <v>8</v>
      </c>
      <c r="DN30" s="67">
        <v>2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/>
      <c r="CO31" s="66"/>
      <c r="CP31" s="67"/>
      <c r="CQ31" s="67"/>
      <c r="CR31" s="67"/>
      <c r="CS31" s="67"/>
      <c r="CU31" s="65">
        <f t="shared" ca="1" si="32"/>
        <v>0.88163392960274989</v>
      </c>
      <c r="CV31" s="66">
        <f t="shared" ca="1" si="33"/>
        <v>9</v>
      </c>
      <c r="CW31" s="67"/>
      <c r="CX31" s="67">
        <v>31</v>
      </c>
      <c r="CY31" s="67">
        <v>7</v>
      </c>
      <c r="CZ31" s="67">
        <v>3</v>
      </c>
      <c r="DB31" s="65">
        <f t="shared" ca="1" si="34"/>
        <v>4.8396752961660461E-2</v>
      </c>
      <c r="DC31" s="66">
        <f t="shared" ca="1" si="35"/>
        <v>53</v>
      </c>
      <c r="DD31" s="67"/>
      <c r="DE31" s="67">
        <v>31</v>
      </c>
      <c r="DF31" s="67">
        <v>7</v>
      </c>
      <c r="DG31" s="67">
        <v>3</v>
      </c>
      <c r="DI31" s="65">
        <f t="shared" ca="1" si="36"/>
        <v>0.60127012154364712</v>
      </c>
      <c r="DJ31" s="66">
        <f t="shared" ca="1" si="37"/>
        <v>14</v>
      </c>
      <c r="DK31" s="67"/>
      <c r="DL31" s="67">
        <v>31</v>
      </c>
      <c r="DM31" s="67">
        <v>8</v>
      </c>
      <c r="DN31" s="67">
        <v>3</v>
      </c>
    </row>
    <row r="32" spans="1:118" ht="39.950000000000003" customHeight="1" thickBot="1" x14ac:dyDescent="0.3">
      <c r="A32" s="86" t="str">
        <f t="shared" ref="A32:T32" si="38">A1</f>
        <v>小数 ひき算 小数第三位 (1.111)－(0.111) くり下がりなし ８問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 t="shared" si="38"/>
        <v>1</v>
      </c>
      <c r="U32" s="87"/>
      <c r="V32" s="87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/>
      <c r="CO32" s="66"/>
      <c r="CP32" s="67"/>
      <c r="CQ32" s="67"/>
      <c r="CR32" s="67"/>
      <c r="CS32" s="67"/>
      <c r="CU32" s="65">
        <f t="shared" ca="1" si="32"/>
        <v>0.32273863321423713</v>
      </c>
      <c r="CV32" s="66">
        <f t="shared" ca="1" si="33"/>
        <v>45</v>
      </c>
      <c r="CW32" s="67"/>
      <c r="CX32" s="67">
        <v>32</v>
      </c>
      <c r="CY32" s="67">
        <v>7</v>
      </c>
      <c r="CZ32" s="67">
        <v>4</v>
      </c>
      <c r="DA32" s="67"/>
      <c r="DB32" s="65">
        <f t="shared" ca="1" si="34"/>
        <v>0.71068721781386002</v>
      </c>
      <c r="DC32" s="66">
        <f t="shared" ca="1" si="35"/>
        <v>17</v>
      </c>
      <c r="DD32" s="67"/>
      <c r="DE32" s="67">
        <v>32</v>
      </c>
      <c r="DF32" s="67">
        <v>7</v>
      </c>
      <c r="DG32" s="67">
        <v>4</v>
      </c>
      <c r="DI32" s="65">
        <f t="shared" ca="1" si="36"/>
        <v>0.86390150644662544</v>
      </c>
      <c r="DJ32" s="66">
        <f t="shared" ca="1" si="37"/>
        <v>5</v>
      </c>
      <c r="DK32" s="67"/>
      <c r="DL32" s="67">
        <v>32</v>
      </c>
      <c r="DM32" s="67">
        <v>8</v>
      </c>
      <c r="DN32" s="67">
        <v>4</v>
      </c>
    </row>
    <row r="33" spans="1:118" ht="50.1" customHeight="1" thickBot="1" x14ac:dyDescent="0.3">
      <c r="A33" s="88" t="str">
        <f t="shared" ref="A33:G33" si="39">A2</f>
        <v>月　 　日</v>
      </c>
      <c r="B33" s="89"/>
      <c r="C33" s="89"/>
      <c r="D33" s="89"/>
      <c r="E33" s="89"/>
      <c r="F33" s="90"/>
      <c r="G33" s="91" t="str">
        <f t="shared" si="39"/>
        <v>名前</v>
      </c>
      <c r="H33" s="92"/>
      <c r="I33" s="93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4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/>
      <c r="CO33" s="66"/>
      <c r="CP33" s="67"/>
      <c r="CQ33" s="67"/>
      <c r="CR33" s="67"/>
      <c r="CS33" s="67"/>
      <c r="CU33" s="65">
        <f t="shared" ca="1" si="32"/>
        <v>0.42713605440889424</v>
      </c>
      <c r="CV33" s="66">
        <f t="shared" ca="1" si="33"/>
        <v>38</v>
      </c>
      <c r="CW33" s="67"/>
      <c r="CX33" s="67">
        <v>33</v>
      </c>
      <c r="CY33" s="67">
        <v>7</v>
      </c>
      <c r="CZ33" s="67">
        <v>5</v>
      </c>
      <c r="DB33" s="65">
        <f t="shared" ca="1" si="34"/>
        <v>0.69586101026946912</v>
      </c>
      <c r="DC33" s="66">
        <f t="shared" ca="1" si="35"/>
        <v>19</v>
      </c>
      <c r="DD33" s="67"/>
      <c r="DE33" s="67">
        <v>33</v>
      </c>
      <c r="DF33" s="67">
        <v>7</v>
      </c>
      <c r="DG33" s="67">
        <v>5</v>
      </c>
      <c r="DI33" s="65">
        <f t="shared" ca="1" si="36"/>
        <v>0.40738539673848972</v>
      </c>
      <c r="DJ33" s="66">
        <f t="shared" ca="1" si="37"/>
        <v>26</v>
      </c>
      <c r="DK33" s="67"/>
      <c r="DL33" s="67">
        <v>33</v>
      </c>
      <c r="DM33" s="67">
        <v>8</v>
      </c>
      <c r="DN33" s="67">
        <v>5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/>
      <c r="CO34" s="66"/>
      <c r="CP34" s="67"/>
      <c r="CQ34" s="67"/>
      <c r="CR34" s="67"/>
      <c r="CS34" s="67"/>
      <c r="CU34" s="65">
        <f t="shared" ca="1" si="32"/>
        <v>0.77102703304483255</v>
      </c>
      <c r="CV34" s="66">
        <f t="shared" ca="1" si="33"/>
        <v>16</v>
      </c>
      <c r="CW34" s="67"/>
      <c r="CX34" s="67">
        <v>34</v>
      </c>
      <c r="CY34" s="67">
        <v>7</v>
      </c>
      <c r="CZ34" s="67">
        <v>6</v>
      </c>
      <c r="DB34" s="65">
        <f t="shared" ca="1" si="34"/>
        <v>0.29574577096586896</v>
      </c>
      <c r="DC34" s="66">
        <f t="shared" ca="1" si="35"/>
        <v>38</v>
      </c>
      <c r="DD34" s="67"/>
      <c r="DE34" s="67">
        <v>34</v>
      </c>
      <c r="DF34" s="67">
        <v>7</v>
      </c>
      <c r="DG34" s="67">
        <v>6</v>
      </c>
      <c r="DI34" s="65">
        <f t="shared" ca="1" si="36"/>
        <v>0.72653867798368177</v>
      </c>
      <c r="DJ34" s="66">
        <f t="shared" ca="1" si="37"/>
        <v>11</v>
      </c>
      <c r="DK34" s="67"/>
      <c r="DL34" s="67">
        <v>34</v>
      </c>
      <c r="DM34" s="67">
        <v>8</v>
      </c>
      <c r="DN34" s="67">
        <v>6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/>
      <c r="CO35" s="66"/>
      <c r="CP35" s="67"/>
      <c r="CQ35" s="67"/>
      <c r="CR35" s="67"/>
      <c r="CS35" s="67"/>
      <c r="CU35" s="65">
        <f t="shared" ca="1" si="32"/>
        <v>0.35761612337228599</v>
      </c>
      <c r="CV35" s="66">
        <f t="shared" ca="1" si="33"/>
        <v>44</v>
      </c>
      <c r="CW35" s="67"/>
      <c r="CX35" s="67">
        <v>35</v>
      </c>
      <c r="CY35" s="67">
        <v>7</v>
      </c>
      <c r="CZ35" s="67">
        <v>7</v>
      </c>
      <c r="DB35" s="65">
        <f t="shared" ca="1" si="34"/>
        <v>0.47105586312601821</v>
      </c>
      <c r="DC35" s="66">
        <f t="shared" ca="1" si="35"/>
        <v>32</v>
      </c>
      <c r="DD35" s="67"/>
      <c r="DE35" s="67">
        <v>35</v>
      </c>
      <c r="DF35" s="67">
        <v>7</v>
      </c>
      <c r="DG35" s="67">
        <v>7</v>
      </c>
      <c r="DI35" s="65">
        <f t="shared" ca="1" si="36"/>
        <v>2.4048420108465085E-2</v>
      </c>
      <c r="DJ35" s="66">
        <f t="shared" ca="1" si="37"/>
        <v>44</v>
      </c>
      <c r="DK35" s="67"/>
      <c r="DL35" s="67">
        <v>35</v>
      </c>
      <c r="DM35" s="67">
        <v>8</v>
      </c>
      <c r="DN35" s="67">
        <v>7</v>
      </c>
    </row>
    <row r="36" spans="1:118" ht="48.95" customHeight="1" thickBot="1" x14ac:dyDescent="0.3">
      <c r="A36" s="50"/>
      <c r="B36" s="95" t="str">
        <f ca="1">B5</f>
        <v>1.478－0.275＝</v>
      </c>
      <c r="C36" s="96"/>
      <c r="D36" s="96"/>
      <c r="E36" s="96"/>
      <c r="F36" s="96"/>
      <c r="G36" s="96"/>
      <c r="H36" s="97">
        <f ca="1">H5</f>
        <v>1.2030000000000001</v>
      </c>
      <c r="I36" s="97"/>
      <c r="J36" s="98"/>
      <c r="K36" s="51"/>
      <c r="L36" s="27"/>
      <c r="M36" s="95" t="str">
        <f ca="1">M5</f>
        <v>2.599－0.099＝</v>
      </c>
      <c r="N36" s="96"/>
      <c r="O36" s="96"/>
      <c r="P36" s="96"/>
      <c r="Q36" s="96"/>
      <c r="R36" s="96"/>
      <c r="S36" s="97">
        <f ca="1">S5</f>
        <v>2.5</v>
      </c>
      <c r="T36" s="97"/>
      <c r="U36" s="98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2</v>
      </c>
      <c r="AI36" s="53">
        <f t="shared" ca="1" si="40"/>
        <v>0</v>
      </c>
      <c r="AJ36" s="53">
        <f t="shared" ca="1" si="40"/>
        <v>3</v>
      </c>
      <c r="CG36" s="65"/>
      <c r="CH36" s="66"/>
      <c r="CI36" s="66"/>
      <c r="CJ36" s="67"/>
      <c r="CK36" s="67"/>
      <c r="CL36" s="67"/>
      <c r="CM36" s="67"/>
      <c r="CN36" s="65"/>
      <c r="CO36" s="66"/>
      <c r="CP36" s="67"/>
      <c r="CQ36" s="67"/>
      <c r="CR36" s="67"/>
      <c r="CS36" s="67"/>
      <c r="CU36" s="65">
        <f t="shared" ca="1" si="32"/>
        <v>0.8568565119004834</v>
      </c>
      <c r="CV36" s="66">
        <f t="shared" ca="1" si="33"/>
        <v>10</v>
      </c>
      <c r="CW36" s="67"/>
      <c r="CX36" s="67">
        <v>36</v>
      </c>
      <c r="CY36" s="67">
        <v>8</v>
      </c>
      <c r="CZ36" s="67">
        <v>0</v>
      </c>
      <c r="DB36" s="65">
        <f t="shared" ca="1" si="34"/>
        <v>0.30626088285575048</v>
      </c>
      <c r="DC36" s="66">
        <f t="shared" ca="1" si="35"/>
        <v>37</v>
      </c>
      <c r="DD36" s="67"/>
      <c r="DE36" s="67">
        <v>36</v>
      </c>
      <c r="DF36" s="67">
        <v>8</v>
      </c>
      <c r="DG36" s="67">
        <v>0</v>
      </c>
      <c r="DI36" s="65">
        <f t="shared" ca="1" si="36"/>
        <v>0.76689965060145593</v>
      </c>
      <c r="DJ36" s="66">
        <f t="shared" ca="1" si="37"/>
        <v>9</v>
      </c>
      <c r="DK36" s="67"/>
      <c r="DL36" s="67">
        <v>36</v>
      </c>
      <c r="DM36" s="67">
        <v>8</v>
      </c>
      <c r="DN36" s="67">
        <v>8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OKB</v>
      </c>
      <c r="AH37" s="53">
        <f t="shared" ca="1" si="40"/>
        <v>5</v>
      </c>
      <c r="AI37" s="53">
        <f t="shared" ca="1" si="40"/>
        <v>0</v>
      </c>
      <c r="AJ37" s="53">
        <f t="shared" ca="1" si="40"/>
        <v>0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2"/>
        <v>0.58836703929718948</v>
      </c>
      <c r="CV37" s="66">
        <f t="shared" ca="1" si="33"/>
        <v>26</v>
      </c>
      <c r="CW37" s="67"/>
      <c r="CX37" s="67">
        <v>37</v>
      </c>
      <c r="CY37" s="67">
        <v>8</v>
      </c>
      <c r="CZ37" s="67">
        <v>1</v>
      </c>
      <c r="DB37" s="65">
        <f t="shared" ca="1" si="34"/>
        <v>9.8477399239933705E-2</v>
      </c>
      <c r="DC37" s="66">
        <f t="shared" ca="1" si="35"/>
        <v>50</v>
      </c>
      <c r="DD37" s="67"/>
      <c r="DE37" s="67">
        <v>37</v>
      </c>
      <c r="DF37" s="67">
        <v>8</v>
      </c>
      <c r="DG37" s="67">
        <v>1</v>
      </c>
      <c r="DI37" s="65">
        <f t="shared" ca="1" si="36"/>
        <v>0.48229974854381763</v>
      </c>
      <c r="DJ37" s="66">
        <f t="shared" ca="1" si="37"/>
        <v>23</v>
      </c>
      <c r="DK37" s="67"/>
      <c r="DL37" s="67">
        <v>37</v>
      </c>
      <c r="DM37" s="67">
        <v>9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1</v>
      </c>
      <c r="F38" s="33" t="str">
        <f t="shared" ca="1" si="42"/>
        <v>.</v>
      </c>
      <c r="G38" s="34">
        <f t="shared" ca="1" si="42"/>
        <v>4</v>
      </c>
      <c r="H38" s="34">
        <f t="shared" ca="1" si="42"/>
        <v>7</v>
      </c>
      <c r="I38" s="34">
        <f t="shared" ca="1" si="42"/>
        <v>8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2</v>
      </c>
      <c r="Q38" s="33" t="str">
        <f t="shared" ca="1" si="43"/>
        <v>.</v>
      </c>
      <c r="R38" s="34">
        <f t="shared" ca="1" si="43"/>
        <v>5</v>
      </c>
      <c r="S38" s="34">
        <f t="shared" ca="1" si="43"/>
        <v>9</v>
      </c>
      <c r="T38" s="34">
        <f t="shared" ca="1" si="43"/>
        <v>9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3</v>
      </c>
      <c r="AI38" s="53">
        <f t="shared" ca="1" si="40"/>
        <v>6</v>
      </c>
      <c r="AJ38" s="53">
        <f t="shared" ca="1" si="40"/>
        <v>5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2"/>
        <v>0.48688013783421624</v>
      </c>
      <c r="CV38" s="66">
        <f t="shared" ca="1" si="33"/>
        <v>34</v>
      </c>
      <c r="CW38" s="67"/>
      <c r="CX38" s="67">
        <v>38</v>
      </c>
      <c r="CY38" s="67">
        <v>8</v>
      </c>
      <c r="CZ38" s="67">
        <v>2</v>
      </c>
      <c r="DB38" s="65">
        <f t="shared" ca="1" si="34"/>
        <v>0.50746460447691266</v>
      </c>
      <c r="DC38" s="66">
        <f t="shared" ca="1" si="35"/>
        <v>29</v>
      </c>
      <c r="DD38" s="67"/>
      <c r="DE38" s="67">
        <v>38</v>
      </c>
      <c r="DF38" s="67">
        <v>8</v>
      </c>
      <c r="DG38" s="67">
        <v>2</v>
      </c>
      <c r="DI38" s="65">
        <f t="shared" ca="1" si="36"/>
        <v>0.12874057923870108</v>
      </c>
      <c r="DJ38" s="66">
        <f t="shared" ca="1" si="37"/>
        <v>41</v>
      </c>
      <c r="DK38" s="67"/>
      <c r="DL38" s="67">
        <v>38</v>
      </c>
      <c r="DM38" s="67">
        <v>9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0</v>
      </c>
      <c r="F39" s="40" t="str">
        <f t="shared" ca="1" si="42"/>
        <v>.</v>
      </c>
      <c r="G39" s="41">
        <f t="shared" ca="1" si="42"/>
        <v>2</v>
      </c>
      <c r="H39" s="41">
        <f t="shared" ca="1" si="42"/>
        <v>7</v>
      </c>
      <c r="I39" s="41">
        <f t="shared" ca="1" si="42"/>
        <v>5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0</v>
      </c>
      <c r="Q39" s="40" t="str">
        <f t="shared" ca="1" si="44"/>
        <v>.</v>
      </c>
      <c r="R39" s="41">
        <f t="shared" ca="1" si="44"/>
        <v>0</v>
      </c>
      <c r="S39" s="41">
        <f t="shared" ca="1" si="44"/>
        <v>9</v>
      </c>
      <c r="T39" s="41">
        <f t="shared" ca="1" si="44"/>
        <v>9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6</v>
      </c>
      <c r="AI39" s="53">
        <f t="shared" ca="1" si="40"/>
        <v>8</v>
      </c>
      <c r="AJ39" s="53">
        <f t="shared" ca="1" si="40"/>
        <v>1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2"/>
        <v>0.89245482580349333</v>
      </c>
      <c r="CV39" s="66">
        <f t="shared" ca="1" si="33"/>
        <v>8</v>
      </c>
      <c r="CW39" s="67"/>
      <c r="CX39" s="67">
        <v>39</v>
      </c>
      <c r="CY39" s="67">
        <v>8</v>
      </c>
      <c r="CZ39" s="67">
        <v>3</v>
      </c>
      <c r="DB39" s="65">
        <f t="shared" ca="1" si="34"/>
        <v>0.48647888461263133</v>
      </c>
      <c r="DC39" s="66">
        <f t="shared" ca="1" si="35"/>
        <v>30</v>
      </c>
      <c r="DD39" s="67"/>
      <c r="DE39" s="67">
        <v>39</v>
      </c>
      <c r="DF39" s="67">
        <v>8</v>
      </c>
      <c r="DG39" s="67">
        <v>3</v>
      </c>
      <c r="DI39" s="65">
        <f t="shared" ca="1" si="36"/>
        <v>0.69514408240592451</v>
      </c>
      <c r="DJ39" s="66">
        <f t="shared" ca="1" si="37"/>
        <v>12</v>
      </c>
      <c r="DK39" s="67"/>
      <c r="DL39" s="67">
        <v>39</v>
      </c>
      <c r="DM39" s="67">
        <v>9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1</v>
      </c>
      <c r="F40" s="55" t="str">
        <f t="shared" si="42"/>
        <v>.</v>
      </c>
      <c r="G40" s="56">
        <f t="shared" ca="1" si="42"/>
        <v>2</v>
      </c>
      <c r="H40" s="57">
        <f t="shared" ca="1" si="42"/>
        <v>0</v>
      </c>
      <c r="I40" s="57">
        <f t="shared" ca="1" si="42"/>
        <v>3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2</v>
      </c>
      <c r="Q40" s="55" t="str">
        <f t="shared" si="45"/>
        <v>.</v>
      </c>
      <c r="R40" s="56">
        <f t="shared" ca="1" si="45"/>
        <v>5</v>
      </c>
      <c r="S40" s="57">
        <f t="shared" ca="1" si="45"/>
        <v>0</v>
      </c>
      <c r="T40" s="57">
        <f t="shared" ca="1" si="45"/>
        <v>0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OKC</v>
      </c>
      <c r="AH40" s="53">
        <f t="shared" ca="1" si="40"/>
        <v>1</v>
      </c>
      <c r="AI40" s="53">
        <f t="shared" ca="1" si="40"/>
        <v>3</v>
      </c>
      <c r="AJ40" s="53">
        <f t="shared" ca="1" si="40"/>
        <v>0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2"/>
        <v>0.6995191859001858</v>
      </c>
      <c r="CV40" s="66">
        <f t="shared" ca="1" si="33"/>
        <v>20</v>
      </c>
      <c r="CW40" s="67"/>
      <c r="CX40" s="67">
        <v>40</v>
      </c>
      <c r="CY40" s="67">
        <v>8</v>
      </c>
      <c r="CZ40" s="67">
        <v>4</v>
      </c>
      <c r="DB40" s="65">
        <f t="shared" ca="1" si="34"/>
        <v>0.63689744436906803</v>
      </c>
      <c r="DC40" s="66">
        <f t="shared" ca="1" si="35"/>
        <v>23</v>
      </c>
      <c r="DD40" s="67"/>
      <c r="DE40" s="67">
        <v>40</v>
      </c>
      <c r="DF40" s="67">
        <v>8</v>
      </c>
      <c r="DG40" s="67">
        <v>4</v>
      </c>
      <c r="DI40" s="65">
        <f t="shared" ca="1" si="36"/>
        <v>0.59572070903772611</v>
      </c>
      <c r="DJ40" s="66">
        <f t="shared" ca="1" si="37"/>
        <v>15</v>
      </c>
      <c r="DK40" s="67"/>
      <c r="DL40" s="67">
        <v>40</v>
      </c>
      <c r="DM40" s="67">
        <v>9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1</v>
      </c>
      <c r="AI41" s="53">
        <f t="shared" ca="1" si="40"/>
        <v>0</v>
      </c>
      <c r="AJ41" s="53">
        <f t="shared" ca="1" si="40"/>
        <v>2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2"/>
        <v>0.89527303982800022</v>
      </c>
      <c r="CV41" s="66">
        <f t="shared" ca="1" si="33"/>
        <v>6</v>
      </c>
      <c r="CW41" s="67"/>
      <c r="CX41" s="67">
        <v>41</v>
      </c>
      <c r="CY41" s="67">
        <v>8</v>
      </c>
      <c r="CZ41" s="67">
        <v>5</v>
      </c>
      <c r="DB41" s="65">
        <f t="shared" ca="1" si="34"/>
        <v>0.99639162660350378</v>
      </c>
      <c r="DC41" s="66">
        <f t="shared" ca="1" si="35"/>
        <v>1</v>
      </c>
      <c r="DD41" s="67"/>
      <c r="DE41" s="67">
        <v>41</v>
      </c>
      <c r="DF41" s="67">
        <v>8</v>
      </c>
      <c r="DG41" s="67">
        <v>5</v>
      </c>
      <c r="DI41" s="65">
        <f t="shared" ca="1" si="36"/>
        <v>0.21739150507123317</v>
      </c>
      <c r="DJ41" s="66">
        <f t="shared" ca="1" si="37"/>
        <v>34</v>
      </c>
      <c r="DK41" s="67"/>
      <c r="DL41" s="67">
        <v>41</v>
      </c>
      <c r="DM41" s="67">
        <v>9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OKC</v>
      </c>
      <c r="AH42" s="53">
        <f t="shared" ca="1" si="40"/>
        <v>5</v>
      </c>
      <c r="AI42" s="53">
        <f t="shared" ca="1" si="40"/>
        <v>2</v>
      </c>
      <c r="AJ42" s="53">
        <f t="shared" ca="1" si="40"/>
        <v>0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2"/>
        <v>0.56076839779141729</v>
      </c>
      <c r="CV42" s="66">
        <f t="shared" ca="1" si="33"/>
        <v>29</v>
      </c>
      <c r="CW42" s="67"/>
      <c r="CX42" s="67">
        <v>42</v>
      </c>
      <c r="CY42" s="67">
        <v>8</v>
      </c>
      <c r="CZ42" s="67">
        <v>6</v>
      </c>
      <c r="DB42" s="65">
        <f t="shared" ca="1" si="34"/>
        <v>0.73850355509907395</v>
      </c>
      <c r="DC42" s="66">
        <f t="shared" ca="1" si="35"/>
        <v>15</v>
      </c>
      <c r="DD42" s="67"/>
      <c r="DE42" s="67">
        <v>42</v>
      </c>
      <c r="DF42" s="67">
        <v>8</v>
      </c>
      <c r="DG42" s="67">
        <v>6</v>
      </c>
      <c r="DI42" s="65">
        <f t="shared" ca="1" si="36"/>
        <v>0.50372434309748693</v>
      </c>
      <c r="DJ42" s="66">
        <f t="shared" ca="1" si="37"/>
        <v>22</v>
      </c>
      <c r="DK42" s="67"/>
      <c r="DL42" s="67">
        <v>42</v>
      </c>
      <c r="DM42" s="67">
        <v>9</v>
      </c>
      <c r="DN42" s="67">
        <v>6</v>
      </c>
    </row>
    <row r="43" spans="1:118" ht="48.95" customHeight="1" thickBot="1" x14ac:dyDescent="0.3">
      <c r="A43" s="26"/>
      <c r="B43" s="95" t="str">
        <f ca="1">B12</f>
        <v>5.796－0.431＝</v>
      </c>
      <c r="C43" s="96"/>
      <c r="D43" s="96"/>
      <c r="E43" s="96"/>
      <c r="F43" s="96"/>
      <c r="G43" s="96"/>
      <c r="H43" s="97">
        <f ca="1">H12</f>
        <v>5.3650000000000002</v>
      </c>
      <c r="I43" s="97"/>
      <c r="J43" s="98"/>
      <c r="K43" s="9"/>
      <c r="L43" s="26"/>
      <c r="M43" s="95" t="str">
        <f ca="1">M12</f>
        <v>3.692－0.011＝</v>
      </c>
      <c r="N43" s="96"/>
      <c r="O43" s="96"/>
      <c r="P43" s="96"/>
      <c r="Q43" s="96"/>
      <c r="R43" s="96"/>
      <c r="S43" s="97">
        <f ca="1">S12</f>
        <v>3.681</v>
      </c>
      <c r="T43" s="97"/>
      <c r="U43" s="98"/>
      <c r="V43" s="9"/>
      <c r="AF43" s="1" t="s">
        <v>40</v>
      </c>
      <c r="AG43" s="1" t="str">
        <f t="shared" ca="1" si="41"/>
        <v>NO</v>
      </c>
      <c r="AH43" s="53">
        <f t="shared" ca="1" si="40"/>
        <v>2</v>
      </c>
      <c r="AI43" s="53">
        <f t="shared" ca="1" si="40"/>
        <v>3</v>
      </c>
      <c r="AJ43" s="53">
        <f t="shared" ca="1" si="40"/>
        <v>3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2"/>
        <v>0.90268538676373467</v>
      </c>
      <c r="CV43" s="66">
        <f t="shared" ca="1" si="33"/>
        <v>5</v>
      </c>
      <c r="CW43" s="67"/>
      <c r="CX43" s="67">
        <v>43</v>
      </c>
      <c r="CY43" s="67">
        <v>8</v>
      </c>
      <c r="CZ43" s="67">
        <v>7</v>
      </c>
      <c r="DB43" s="65">
        <f t="shared" ca="1" si="34"/>
        <v>0.70794148362958387</v>
      </c>
      <c r="DC43" s="66">
        <f t="shared" ca="1" si="35"/>
        <v>18</v>
      </c>
      <c r="DD43" s="67"/>
      <c r="DE43" s="67">
        <v>43</v>
      </c>
      <c r="DF43" s="67">
        <v>8</v>
      </c>
      <c r="DG43" s="67">
        <v>7</v>
      </c>
      <c r="DI43" s="65">
        <f t="shared" ca="1" si="36"/>
        <v>0.42060644290672133</v>
      </c>
      <c r="DJ43" s="66">
        <f t="shared" ca="1" si="37"/>
        <v>25</v>
      </c>
      <c r="DK43" s="67"/>
      <c r="DL43" s="67">
        <v>43</v>
      </c>
      <c r="DM43" s="67">
        <v>9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5</v>
      </c>
      <c r="AI44" s="53">
        <f t="shared" ca="1" si="40"/>
        <v>0</v>
      </c>
      <c r="AJ44" s="53">
        <f t="shared" ca="1" si="40"/>
        <v>3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2"/>
        <v>0.14073103259682507</v>
      </c>
      <c r="CV44" s="66">
        <f t="shared" ca="1" si="33"/>
        <v>51</v>
      </c>
      <c r="CW44" s="67"/>
      <c r="CX44" s="67">
        <v>44</v>
      </c>
      <c r="CY44" s="67">
        <v>8</v>
      </c>
      <c r="CZ44" s="67">
        <v>8</v>
      </c>
      <c r="DB44" s="65">
        <f t="shared" ca="1" si="34"/>
        <v>0.1745549176297041</v>
      </c>
      <c r="DC44" s="66">
        <f t="shared" ca="1" si="35"/>
        <v>45</v>
      </c>
      <c r="DD44" s="67"/>
      <c r="DE44" s="67">
        <v>44</v>
      </c>
      <c r="DF44" s="67">
        <v>8</v>
      </c>
      <c r="DG44" s="67">
        <v>8</v>
      </c>
      <c r="DI44" s="65">
        <f t="shared" ca="1" si="36"/>
        <v>0.17921539319662438</v>
      </c>
      <c r="DJ44" s="66">
        <f t="shared" ca="1" si="37"/>
        <v>38</v>
      </c>
      <c r="DK44" s="67"/>
      <c r="DL44" s="67">
        <v>44</v>
      </c>
      <c r="DM44" s="67">
        <v>9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5</v>
      </c>
      <c r="F45" s="33" t="str">
        <f t="shared" ca="1" si="46"/>
        <v>.</v>
      </c>
      <c r="G45" s="34">
        <f t="shared" ca="1" si="46"/>
        <v>7</v>
      </c>
      <c r="H45" s="34">
        <f t="shared" ca="1" si="46"/>
        <v>9</v>
      </c>
      <c r="I45" s="34">
        <f t="shared" ca="1" si="46"/>
        <v>6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3</v>
      </c>
      <c r="Q45" s="33" t="str">
        <f t="shared" ca="1" si="47"/>
        <v>.</v>
      </c>
      <c r="R45" s="34">
        <f t="shared" ca="1" si="47"/>
        <v>6</v>
      </c>
      <c r="S45" s="34">
        <f t="shared" ca="1" si="47"/>
        <v>9</v>
      </c>
      <c r="T45" s="34">
        <f t="shared" ca="1" si="47"/>
        <v>2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2</v>
      </c>
      <c r="AI45" s="53">
        <f t="shared" ca="1" si="40"/>
        <v>2</v>
      </c>
      <c r="AJ45" s="53">
        <f t="shared" ca="1" si="40"/>
        <v>1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2"/>
        <v>0.98471322415702434</v>
      </c>
      <c r="CV45" s="66">
        <f t="shared" ca="1" si="33"/>
        <v>1</v>
      </c>
      <c r="CW45" s="67"/>
      <c r="CX45" s="67">
        <v>45</v>
      </c>
      <c r="CY45" s="67">
        <v>9</v>
      </c>
      <c r="CZ45" s="67">
        <v>0</v>
      </c>
      <c r="DB45" s="65">
        <f t="shared" ca="1" si="34"/>
        <v>0.10290302169517751</v>
      </c>
      <c r="DC45" s="66">
        <f t="shared" ca="1" si="35"/>
        <v>49</v>
      </c>
      <c r="DD45" s="67"/>
      <c r="DE45" s="67">
        <v>45</v>
      </c>
      <c r="DF45" s="67">
        <v>9</v>
      </c>
      <c r="DG45" s="67">
        <v>0</v>
      </c>
      <c r="DI45" s="65">
        <f t="shared" ca="1" si="36"/>
        <v>0.18240428664692587</v>
      </c>
      <c r="DJ45" s="66">
        <f t="shared" ca="1" si="37"/>
        <v>36</v>
      </c>
      <c r="DK45" s="67"/>
      <c r="DL45" s="67">
        <v>45</v>
      </c>
      <c r="DM45" s="67">
        <v>9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0</v>
      </c>
      <c r="F46" s="40" t="str">
        <f t="shared" ca="1" si="48"/>
        <v>.</v>
      </c>
      <c r="G46" s="41">
        <f t="shared" ca="1" si="48"/>
        <v>4</v>
      </c>
      <c r="H46" s="41">
        <f t="shared" ca="1" si="48"/>
        <v>3</v>
      </c>
      <c r="I46" s="41">
        <f t="shared" ca="1" si="48"/>
        <v>1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0</v>
      </c>
      <c r="Q46" s="40" t="str">
        <f t="shared" ca="1" si="49"/>
        <v>.</v>
      </c>
      <c r="R46" s="41">
        <f t="shared" ca="1" si="49"/>
        <v>0</v>
      </c>
      <c r="S46" s="41">
        <f t="shared" ca="1" si="49"/>
        <v>1</v>
      </c>
      <c r="T46" s="41">
        <f t="shared" ca="1" si="49"/>
        <v>1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0</v>
      </c>
      <c r="AI46" s="53">
        <f t="shared" ca="1" si="40"/>
        <v>2</v>
      </c>
      <c r="AJ46" s="53">
        <f t="shared" ca="1" si="40"/>
        <v>6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0.68195760915229398</v>
      </c>
      <c r="CV46" s="66">
        <f t="shared" ca="1" si="33"/>
        <v>23</v>
      </c>
      <c r="CW46" s="67"/>
      <c r="CX46" s="67">
        <v>46</v>
      </c>
      <c r="CY46" s="67">
        <v>9</v>
      </c>
      <c r="CZ46" s="67">
        <v>1</v>
      </c>
      <c r="DB46" s="65">
        <f t="shared" ca="1" si="34"/>
        <v>0.54152059720039925</v>
      </c>
      <c r="DC46" s="66">
        <f t="shared" ca="1" si="35"/>
        <v>26</v>
      </c>
      <c r="DD46" s="67"/>
      <c r="DE46" s="67">
        <v>46</v>
      </c>
      <c r="DF46" s="67">
        <v>9</v>
      </c>
      <c r="DG46" s="67">
        <v>1</v>
      </c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5</v>
      </c>
      <c r="F47" s="55" t="str">
        <f t="shared" si="50"/>
        <v>.</v>
      </c>
      <c r="G47" s="56">
        <f t="shared" ca="1" si="50"/>
        <v>3</v>
      </c>
      <c r="H47" s="57">
        <f t="shared" ca="1" si="50"/>
        <v>6</v>
      </c>
      <c r="I47" s="57">
        <f t="shared" ca="1" si="50"/>
        <v>5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3</v>
      </c>
      <c r="Q47" s="55" t="str">
        <f t="shared" si="51"/>
        <v>.</v>
      </c>
      <c r="R47" s="56">
        <f t="shared" ca="1" si="51"/>
        <v>6</v>
      </c>
      <c r="S47" s="57">
        <f t="shared" ca="1" si="51"/>
        <v>8</v>
      </c>
      <c r="T47" s="57">
        <f t="shared" ca="1" si="51"/>
        <v>1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3</v>
      </c>
      <c r="AI47" s="53">
        <f t="shared" ca="1" si="40"/>
        <v>5</v>
      </c>
      <c r="AJ47" s="53">
        <f t="shared" ca="1" si="40"/>
        <v>3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>
        <f t="shared" ca="1" si="32"/>
        <v>0.52332302106195416</v>
      </c>
      <c r="CV47" s="66">
        <f t="shared" ca="1" si="33"/>
        <v>31</v>
      </c>
      <c r="CW47" s="67"/>
      <c r="CX47" s="67">
        <v>47</v>
      </c>
      <c r="CY47" s="67">
        <v>9</v>
      </c>
      <c r="CZ47" s="67">
        <v>2</v>
      </c>
      <c r="DB47" s="65">
        <f t="shared" ca="1" si="34"/>
        <v>0.46179386199114514</v>
      </c>
      <c r="DC47" s="66">
        <f t="shared" ca="1" si="35"/>
        <v>34</v>
      </c>
      <c r="DD47" s="67"/>
      <c r="DE47" s="67">
        <v>47</v>
      </c>
      <c r="DF47" s="67">
        <v>9</v>
      </c>
      <c r="DG47" s="67">
        <v>2</v>
      </c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>
        <f t="shared" ca="1" si="32"/>
        <v>0.89417623255482548</v>
      </c>
      <c r="CV48" s="66">
        <f t="shared" ca="1" si="33"/>
        <v>7</v>
      </c>
      <c r="CW48" s="67"/>
      <c r="CX48" s="67">
        <v>48</v>
      </c>
      <c r="CY48" s="67">
        <v>9</v>
      </c>
      <c r="CZ48" s="67">
        <v>3</v>
      </c>
      <c r="DB48" s="65">
        <f t="shared" ca="1" si="34"/>
        <v>0.97382274571787475</v>
      </c>
      <c r="DC48" s="66">
        <f t="shared" ca="1" si="35"/>
        <v>3</v>
      </c>
      <c r="DD48" s="67"/>
      <c r="DE48" s="67">
        <v>48</v>
      </c>
      <c r="DF48" s="67">
        <v>9</v>
      </c>
      <c r="DG48" s="67">
        <v>3</v>
      </c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>
        <f t="shared" ca="1" si="32"/>
        <v>0.84430165903924526</v>
      </c>
      <c r="CV49" s="66">
        <f t="shared" ca="1" si="33"/>
        <v>11</v>
      </c>
      <c r="CW49" s="67"/>
      <c r="CX49" s="67">
        <v>49</v>
      </c>
      <c r="CY49" s="67">
        <v>9</v>
      </c>
      <c r="CZ49" s="67">
        <v>4</v>
      </c>
      <c r="DB49" s="65">
        <f t="shared" ca="1" si="34"/>
        <v>0.37305661826168535</v>
      </c>
      <c r="DC49" s="66">
        <f t="shared" ca="1" si="35"/>
        <v>36</v>
      </c>
      <c r="DD49" s="67"/>
      <c r="DE49" s="67">
        <v>49</v>
      </c>
      <c r="DF49" s="67">
        <v>9</v>
      </c>
      <c r="DG49" s="67">
        <v>4</v>
      </c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95" t="str">
        <f ca="1">B19</f>
        <v>8.984－0.854＝</v>
      </c>
      <c r="C50" s="96"/>
      <c r="D50" s="96"/>
      <c r="E50" s="96"/>
      <c r="F50" s="96"/>
      <c r="G50" s="96"/>
      <c r="H50" s="97">
        <f ca="1">H19</f>
        <v>8.1300000000000008</v>
      </c>
      <c r="I50" s="97"/>
      <c r="J50" s="98"/>
      <c r="K50" s="9"/>
      <c r="L50" s="26"/>
      <c r="M50" s="95" t="str">
        <f ca="1">M19</f>
        <v>9.424－0.322＝</v>
      </c>
      <c r="N50" s="96"/>
      <c r="O50" s="96"/>
      <c r="P50" s="96"/>
      <c r="Q50" s="96"/>
      <c r="R50" s="96"/>
      <c r="S50" s="97">
        <f ca="1">S19</f>
        <v>9.1020000000000003</v>
      </c>
      <c r="T50" s="97"/>
      <c r="U50" s="98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>
        <f t="shared" ca="1" si="32"/>
        <v>0.3601096849733697</v>
      </c>
      <c r="CV50" s="66">
        <f t="shared" ca="1" si="33"/>
        <v>42</v>
      </c>
      <c r="CW50" s="67"/>
      <c r="CX50" s="67">
        <v>50</v>
      </c>
      <c r="CY50" s="67">
        <v>9</v>
      </c>
      <c r="CZ50" s="67">
        <v>5</v>
      </c>
      <c r="DB50" s="65">
        <f t="shared" ca="1" si="34"/>
        <v>0.85417250981334181</v>
      </c>
      <c r="DC50" s="66">
        <f t="shared" ca="1" si="35"/>
        <v>8</v>
      </c>
      <c r="DD50" s="67"/>
      <c r="DE50" s="67">
        <v>50</v>
      </c>
      <c r="DF50" s="67">
        <v>9</v>
      </c>
      <c r="DG50" s="67">
        <v>5</v>
      </c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>
        <f t="shared" ca="1" si="32"/>
        <v>0.72012036887853381</v>
      </c>
      <c r="CV51" s="66">
        <f t="shared" ca="1" si="33"/>
        <v>19</v>
      </c>
      <c r="CW51" s="67"/>
      <c r="CX51" s="67">
        <v>51</v>
      </c>
      <c r="CY51" s="67">
        <v>9</v>
      </c>
      <c r="CZ51" s="67">
        <v>6</v>
      </c>
      <c r="DB51" s="65">
        <f t="shared" ca="1" si="34"/>
        <v>0.20502943393120343</v>
      </c>
      <c r="DC51" s="66">
        <f t="shared" ca="1" si="35"/>
        <v>43</v>
      </c>
      <c r="DD51" s="67"/>
      <c r="DE51" s="67">
        <v>51</v>
      </c>
      <c r="DF51" s="67">
        <v>9</v>
      </c>
      <c r="DG51" s="67">
        <v>6</v>
      </c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8</v>
      </c>
      <c r="F52" s="33" t="str">
        <f t="shared" ca="1" si="52"/>
        <v>.</v>
      </c>
      <c r="G52" s="34">
        <f t="shared" ca="1" si="52"/>
        <v>9</v>
      </c>
      <c r="H52" s="34">
        <f t="shared" ca="1" si="52"/>
        <v>8</v>
      </c>
      <c r="I52" s="34">
        <f t="shared" ca="1" si="52"/>
        <v>4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9</v>
      </c>
      <c r="Q52" s="33" t="str">
        <f t="shared" ca="1" si="53"/>
        <v>.</v>
      </c>
      <c r="R52" s="34">
        <f t="shared" ca="1" si="53"/>
        <v>4</v>
      </c>
      <c r="S52" s="34">
        <f t="shared" ca="1" si="53"/>
        <v>2</v>
      </c>
      <c r="T52" s="34">
        <f t="shared" ca="1" si="53"/>
        <v>4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>
        <f t="shared" ca="1" si="32"/>
        <v>0.40829640363468256</v>
      </c>
      <c r="CV52" s="66">
        <f t="shared" ca="1" si="33"/>
        <v>39</v>
      </c>
      <c r="CW52" s="67"/>
      <c r="CX52" s="67">
        <v>52</v>
      </c>
      <c r="CY52" s="67">
        <v>9</v>
      </c>
      <c r="CZ52" s="67">
        <v>7</v>
      </c>
      <c r="DB52" s="65">
        <f t="shared" ca="1" si="34"/>
        <v>0.68542071729909082</v>
      </c>
      <c r="DC52" s="66">
        <f t="shared" ca="1" si="35"/>
        <v>20</v>
      </c>
      <c r="DD52" s="67"/>
      <c r="DE52" s="67">
        <v>52</v>
      </c>
      <c r="DF52" s="67">
        <v>9</v>
      </c>
      <c r="DG52" s="67">
        <v>7</v>
      </c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0</v>
      </c>
      <c r="F53" s="40" t="str">
        <f t="shared" ca="1" si="54"/>
        <v>.</v>
      </c>
      <c r="G53" s="41">
        <f t="shared" ca="1" si="54"/>
        <v>8</v>
      </c>
      <c r="H53" s="41">
        <f t="shared" ca="1" si="54"/>
        <v>5</v>
      </c>
      <c r="I53" s="41">
        <f t="shared" ca="1" si="54"/>
        <v>4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0</v>
      </c>
      <c r="Q53" s="40" t="str">
        <f t="shared" ca="1" si="55"/>
        <v>.</v>
      </c>
      <c r="R53" s="41">
        <f t="shared" ca="1" si="55"/>
        <v>3</v>
      </c>
      <c r="S53" s="41">
        <f t="shared" ca="1" si="55"/>
        <v>2</v>
      </c>
      <c r="T53" s="41">
        <f t="shared" ca="1" si="55"/>
        <v>2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>
        <f t="shared" ca="1" si="32"/>
        <v>0.31054681096420156</v>
      </c>
      <c r="CV53" s="66">
        <f t="shared" ca="1" si="33"/>
        <v>46</v>
      </c>
      <c r="CW53" s="67"/>
      <c r="CX53" s="67">
        <v>53</v>
      </c>
      <c r="CY53" s="67">
        <v>9</v>
      </c>
      <c r="CZ53" s="67">
        <v>8</v>
      </c>
      <c r="DB53" s="65">
        <f t="shared" ca="1" si="34"/>
        <v>0.53261053191603436</v>
      </c>
      <c r="DC53" s="66">
        <f t="shared" ca="1" si="35"/>
        <v>28</v>
      </c>
      <c r="DD53" s="67"/>
      <c r="DE53" s="67">
        <v>53</v>
      </c>
      <c r="DF53" s="67">
        <v>9</v>
      </c>
      <c r="DG53" s="67">
        <v>8</v>
      </c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8</v>
      </c>
      <c r="F54" s="55" t="str">
        <f t="shared" si="56"/>
        <v>.</v>
      </c>
      <c r="G54" s="56">
        <f t="shared" ca="1" si="56"/>
        <v>1</v>
      </c>
      <c r="H54" s="57">
        <f t="shared" ca="1" si="56"/>
        <v>3</v>
      </c>
      <c r="I54" s="57">
        <f t="shared" ca="1" si="56"/>
        <v>0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9</v>
      </c>
      <c r="Q54" s="55" t="str">
        <f t="shared" si="57"/>
        <v>.</v>
      </c>
      <c r="R54" s="56">
        <f t="shared" ca="1" si="57"/>
        <v>1</v>
      </c>
      <c r="S54" s="57">
        <f t="shared" ca="1" si="57"/>
        <v>0</v>
      </c>
      <c r="T54" s="57">
        <f t="shared" ca="1" si="57"/>
        <v>2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>
        <f t="shared" ca="1" si="32"/>
        <v>0.13764711358639437</v>
      </c>
      <c r="CV54" s="66">
        <f t="shared" ca="1" si="33"/>
        <v>52</v>
      </c>
      <c r="CW54" s="67"/>
      <c r="CX54" s="67">
        <v>54</v>
      </c>
      <c r="CY54" s="67">
        <v>9</v>
      </c>
      <c r="CZ54" s="67">
        <v>9</v>
      </c>
      <c r="DB54" s="65">
        <f t="shared" ca="1" si="34"/>
        <v>0.21278162774104747</v>
      </c>
      <c r="DC54" s="66">
        <f t="shared" ca="1" si="35"/>
        <v>42</v>
      </c>
      <c r="DD54" s="67"/>
      <c r="DE54" s="67">
        <v>54</v>
      </c>
      <c r="DF54" s="67">
        <v>9</v>
      </c>
      <c r="DG54" s="67">
        <v>9</v>
      </c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95" t="str">
        <f ca="1">B26</f>
        <v>8.763－0.243＝</v>
      </c>
      <c r="C57" s="96"/>
      <c r="D57" s="96"/>
      <c r="E57" s="96"/>
      <c r="F57" s="96"/>
      <c r="G57" s="96"/>
      <c r="H57" s="97">
        <f ca="1">H26</f>
        <v>8.52</v>
      </c>
      <c r="I57" s="97"/>
      <c r="J57" s="98"/>
      <c r="K57" s="9"/>
      <c r="L57" s="26"/>
      <c r="M57" s="95" t="str">
        <f ca="1">M26</f>
        <v>7.744－0.511＝</v>
      </c>
      <c r="N57" s="96"/>
      <c r="O57" s="96"/>
      <c r="P57" s="96"/>
      <c r="Q57" s="96"/>
      <c r="R57" s="96"/>
      <c r="S57" s="97">
        <f ca="1">S26</f>
        <v>7.2329999999999997</v>
      </c>
      <c r="T57" s="97"/>
      <c r="U57" s="98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8</v>
      </c>
      <c r="F59" s="33" t="str">
        <f t="shared" ca="1" si="58"/>
        <v>.</v>
      </c>
      <c r="G59" s="34">
        <f t="shared" ca="1" si="58"/>
        <v>7</v>
      </c>
      <c r="H59" s="34">
        <f t="shared" ca="1" si="58"/>
        <v>6</v>
      </c>
      <c r="I59" s="34">
        <f t="shared" ca="1" si="58"/>
        <v>3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7</v>
      </c>
      <c r="Q59" s="33" t="str">
        <f t="shared" ca="1" si="59"/>
        <v>.</v>
      </c>
      <c r="R59" s="34">
        <f t="shared" ca="1" si="59"/>
        <v>7</v>
      </c>
      <c r="S59" s="34">
        <f t="shared" ca="1" si="59"/>
        <v>4</v>
      </c>
      <c r="T59" s="34">
        <f t="shared" ca="1" si="59"/>
        <v>4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0</v>
      </c>
      <c r="F60" s="40" t="str">
        <f t="shared" ca="1" si="60"/>
        <v>.</v>
      </c>
      <c r="G60" s="41">
        <f t="shared" ca="1" si="60"/>
        <v>2</v>
      </c>
      <c r="H60" s="41">
        <f t="shared" ca="1" si="60"/>
        <v>4</v>
      </c>
      <c r="I60" s="41">
        <f t="shared" ca="1" si="60"/>
        <v>3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0</v>
      </c>
      <c r="Q60" s="40" t="str">
        <f t="shared" ca="1" si="61"/>
        <v>.</v>
      </c>
      <c r="R60" s="41">
        <f t="shared" ca="1" si="61"/>
        <v>5</v>
      </c>
      <c r="S60" s="41">
        <f t="shared" ca="1" si="61"/>
        <v>1</v>
      </c>
      <c r="T60" s="41">
        <f t="shared" ca="1" si="61"/>
        <v>1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8</v>
      </c>
      <c r="F61" s="55" t="str">
        <f t="shared" si="62"/>
        <v>.</v>
      </c>
      <c r="G61" s="56">
        <f t="shared" ca="1" si="62"/>
        <v>5</v>
      </c>
      <c r="H61" s="57">
        <f t="shared" ca="1" si="62"/>
        <v>2</v>
      </c>
      <c r="I61" s="57">
        <f t="shared" ca="1" si="62"/>
        <v>0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7</v>
      </c>
      <c r="Q61" s="55" t="str">
        <f t="shared" si="63"/>
        <v>.</v>
      </c>
      <c r="R61" s="56">
        <f t="shared" ca="1" si="63"/>
        <v>2</v>
      </c>
      <c r="S61" s="57">
        <f t="shared" ca="1" si="63"/>
        <v>3</v>
      </c>
      <c r="T61" s="57">
        <f t="shared" ca="1" si="63"/>
        <v>3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Y101" s="67"/>
      <c r="CZ101" s="67"/>
      <c r="DF101" s="67"/>
      <c r="DG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</sheetData>
  <sheetProtection algorithmName="SHA-512" hashValue="ExhUJelGlslPfs2pYuKbO08J3IJVZp16AQHJX11mEnR0toW43nL58TuAZqnMJ9LhvBlka1yR5ywS7FYibKqNKg==" saltValue="hRWsDtIqyKxJme9yXlCxdw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355">
      <formula>I38=0</formula>
    </cfRule>
  </conditionalFormatting>
  <conditionalFormatting sqref="I39">
    <cfRule type="expression" dxfId="159" priority="354">
      <formula>I39=0</formula>
    </cfRule>
  </conditionalFormatting>
  <conditionalFormatting sqref="H38">
    <cfRule type="expression" dxfId="158" priority="353">
      <formula>AND(H38=0,I38=0)</formula>
    </cfRule>
  </conditionalFormatting>
  <conditionalFormatting sqref="H39">
    <cfRule type="expression" dxfId="157" priority="352">
      <formula>AND(H39=0,I39=0)</formula>
    </cfRule>
  </conditionalFormatting>
  <conditionalFormatting sqref="G38">
    <cfRule type="expression" dxfId="156" priority="351">
      <formula>AND(G38=0,H38=0,I38=0)</formula>
    </cfRule>
  </conditionalFormatting>
  <conditionalFormatting sqref="G39">
    <cfRule type="expression" dxfId="155" priority="350">
      <formula>AND(G39=0,H39=0,I39=0)</formula>
    </cfRule>
  </conditionalFormatting>
  <conditionalFormatting sqref="D38">
    <cfRule type="expression" dxfId="154" priority="349">
      <formula>D38=0</formula>
    </cfRule>
  </conditionalFormatting>
  <conditionalFormatting sqref="D39">
    <cfRule type="expression" dxfId="153" priority="348">
      <formula>D39=0</formula>
    </cfRule>
  </conditionalFormatting>
  <conditionalFormatting sqref="D40">
    <cfRule type="expression" dxfId="152" priority="347">
      <formula>D40=0</formula>
    </cfRule>
  </conditionalFormatting>
  <conditionalFormatting sqref="C39">
    <cfRule type="expression" dxfId="151" priority="346">
      <formula>C39=""</formula>
    </cfRule>
  </conditionalFormatting>
  <conditionalFormatting sqref="I7">
    <cfRule type="expression" dxfId="150" priority="275">
      <formula>I7=0</formula>
    </cfRule>
  </conditionalFormatting>
  <conditionalFormatting sqref="I8">
    <cfRule type="expression" dxfId="149" priority="274">
      <formula>I8=0</formula>
    </cfRule>
  </conditionalFormatting>
  <conditionalFormatting sqref="H7">
    <cfRule type="expression" dxfId="148" priority="273">
      <formula>AND(H7=0,I7=0)</formula>
    </cfRule>
  </conditionalFormatting>
  <conditionalFormatting sqref="H8">
    <cfRule type="expression" dxfId="147" priority="272">
      <formula>AND(H8=0,I8=0)</formula>
    </cfRule>
  </conditionalFormatting>
  <conditionalFormatting sqref="G7">
    <cfRule type="expression" dxfId="146" priority="271">
      <formula>AND(G7=0,H7=0,I7=0)</formula>
    </cfRule>
  </conditionalFormatting>
  <conditionalFormatting sqref="G8">
    <cfRule type="expression" dxfId="145" priority="270">
      <formula>AND(G8=0,H8=0,I8=0)</formula>
    </cfRule>
  </conditionalFormatting>
  <conditionalFormatting sqref="D7">
    <cfRule type="expression" dxfId="144" priority="269">
      <formula>D7=0</formula>
    </cfRule>
  </conditionalFormatting>
  <conditionalFormatting sqref="D8">
    <cfRule type="expression" dxfId="143" priority="268">
      <formula>D8=0</formula>
    </cfRule>
  </conditionalFormatting>
  <conditionalFormatting sqref="D9">
    <cfRule type="expression" dxfId="142" priority="267">
      <formula>D9=0</formula>
    </cfRule>
  </conditionalFormatting>
  <conditionalFormatting sqref="C8">
    <cfRule type="expression" dxfId="141" priority="266">
      <formula>C8=""</formula>
    </cfRule>
  </conditionalFormatting>
  <conditionalFormatting sqref="AM15:AM26">
    <cfRule type="expression" dxfId="140" priority="195">
      <formula>$AQ15="NO"</formula>
    </cfRule>
  </conditionalFormatting>
  <conditionalFormatting sqref="T7">
    <cfRule type="expression" dxfId="139" priority="194">
      <formula>T7=0</formula>
    </cfRule>
  </conditionalFormatting>
  <conditionalFormatting sqref="T8">
    <cfRule type="expression" dxfId="138" priority="193">
      <formula>T8=0</formula>
    </cfRule>
  </conditionalFormatting>
  <conditionalFormatting sqref="S7">
    <cfRule type="expression" dxfId="137" priority="192">
      <formula>AND(S7=0,T7=0)</formula>
    </cfRule>
  </conditionalFormatting>
  <conditionalFormatting sqref="S8">
    <cfRule type="expression" dxfId="136" priority="191">
      <formula>AND(S8=0,T8=0)</formula>
    </cfRule>
  </conditionalFormatting>
  <conditionalFormatting sqref="R7">
    <cfRule type="expression" dxfId="135" priority="190">
      <formula>AND(R7=0,S7=0,T7=0)</formula>
    </cfRule>
  </conditionalFormatting>
  <conditionalFormatting sqref="R8">
    <cfRule type="expression" dxfId="134" priority="189">
      <formula>AND(R8=0,S8=0,T8=0)</formula>
    </cfRule>
  </conditionalFormatting>
  <conditionalFormatting sqref="O7">
    <cfRule type="expression" dxfId="133" priority="188">
      <formula>O7=0</formula>
    </cfRule>
  </conditionalFormatting>
  <conditionalFormatting sqref="O8">
    <cfRule type="expression" dxfId="132" priority="187">
      <formula>O8=0</formula>
    </cfRule>
  </conditionalFormatting>
  <conditionalFormatting sqref="O9">
    <cfRule type="expression" dxfId="131" priority="186">
      <formula>O9=0</formula>
    </cfRule>
  </conditionalFormatting>
  <conditionalFormatting sqref="N8">
    <cfRule type="expression" dxfId="130" priority="185">
      <formula>N8=""</formula>
    </cfRule>
  </conditionalFormatting>
  <conditionalFormatting sqref="D16">
    <cfRule type="expression" dxfId="129" priority="176">
      <formula>D16=0</formula>
    </cfRule>
  </conditionalFormatting>
  <conditionalFormatting sqref="O16">
    <cfRule type="expression" dxfId="128" priority="166">
      <formula>O16=0</formula>
    </cfRule>
  </conditionalFormatting>
  <conditionalFormatting sqref="D23">
    <cfRule type="expression" dxfId="127" priority="156">
      <formula>D23=0</formula>
    </cfRule>
  </conditionalFormatting>
  <conditionalFormatting sqref="O23">
    <cfRule type="expression" dxfId="126" priority="146">
      <formula>O23=0</formula>
    </cfRule>
  </conditionalFormatting>
  <conditionalFormatting sqref="D30">
    <cfRule type="expression" dxfId="125" priority="136">
      <formula>D30=0</formula>
    </cfRule>
  </conditionalFormatting>
  <conditionalFormatting sqref="O30">
    <cfRule type="expression" dxfId="124" priority="126">
      <formula>O30=0</formula>
    </cfRule>
  </conditionalFormatting>
  <conditionalFormatting sqref="T38">
    <cfRule type="expression" dxfId="123" priority="124">
      <formula>T38=0</formula>
    </cfRule>
  </conditionalFormatting>
  <conditionalFormatting sqref="T39">
    <cfRule type="expression" dxfId="122" priority="123">
      <formula>T39=0</formula>
    </cfRule>
  </conditionalFormatting>
  <conditionalFormatting sqref="S38">
    <cfRule type="expression" dxfId="121" priority="122">
      <formula>AND(S38=0,T38=0)</formula>
    </cfRule>
  </conditionalFormatting>
  <conditionalFormatting sqref="S39">
    <cfRule type="expression" dxfId="120" priority="121">
      <formula>AND(S39=0,T39=0)</formula>
    </cfRule>
  </conditionalFormatting>
  <conditionalFormatting sqref="R38">
    <cfRule type="expression" dxfId="119" priority="120">
      <formula>AND(R38=0,S38=0,T38=0)</formula>
    </cfRule>
  </conditionalFormatting>
  <conditionalFormatting sqref="R39">
    <cfRule type="expression" dxfId="118" priority="119">
      <formula>AND(R39=0,S39=0,T39=0)</formula>
    </cfRule>
  </conditionalFormatting>
  <conditionalFormatting sqref="O38">
    <cfRule type="expression" dxfId="117" priority="118">
      <formula>O38=0</formula>
    </cfRule>
  </conditionalFormatting>
  <conditionalFormatting sqref="O39">
    <cfRule type="expression" dxfId="116" priority="117">
      <formula>O39=0</formula>
    </cfRule>
  </conditionalFormatting>
  <conditionalFormatting sqref="O40">
    <cfRule type="expression" dxfId="115" priority="116">
      <formula>O40=0</formula>
    </cfRule>
  </conditionalFormatting>
  <conditionalFormatting sqref="N39">
    <cfRule type="expression" dxfId="114" priority="115">
      <formula>N39=""</formula>
    </cfRule>
  </conditionalFormatting>
  <conditionalFormatting sqref="I45">
    <cfRule type="expression" dxfId="113" priority="114">
      <formula>I45=0</formula>
    </cfRule>
  </conditionalFormatting>
  <conditionalFormatting sqref="I46">
    <cfRule type="expression" dxfId="112" priority="113">
      <formula>I46=0</formula>
    </cfRule>
  </conditionalFormatting>
  <conditionalFormatting sqref="H45">
    <cfRule type="expression" dxfId="111" priority="112">
      <formula>AND(H45=0,I45=0)</formula>
    </cfRule>
  </conditionalFormatting>
  <conditionalFormatting sqref="H46">
    <cfRule type="expression" dxfId="110" priority="111">
      <formula>AND(H46=0,I46=0)</formula>
    </cfRule>
  </conditionalFormatting>
  <conditionalFormatting sqref="G45">
    <cfRule type="expression" dxfId="109" priority="110">
      <formula>AND(G45=0,H45=0,I45=0)</formula>
    </cfRule>
  </conditionalFormatting>
  <conditionalFormatting sqref="G46">
    <cfRule type="expression" dxfId="108" priority="109">
      <formula>AND(G46=0,H46=0,I46=0)</formula>
    </cfRule>
  </conditionalFormatting>
  <conditionalFormatting sqref="D45">
    <cfRule type="expression" dxfId="107" priority="108">
      <formula>D45=0</formula>
    </cfRule>
  </conditionalFormatting>
  <conditionalFormatting sqref="D46">
    <cfRule type="expression" dxfId="106" priority="107">
      <formula>D46=0</formula>
    </cfRule>
  </conditionalFormatting>
  <conditionalFormatting sqref="D47">
    <cfRule type="expression" dxfId="105" priority="106">
      <formula>D47=0</formula>
    </cfRule>
  </conditionalFormatting>
  <conditionalFormatting sqref="C46">
    <cfRule type="expression" dxfId="104" priority="105">
      <formula>C46=""</formula>
    </cfRule>
  </conditionalFormatting>
  <conditionalFormatting sqref="T45">
    <cfRule type="expression" dxfId="103" priority="104">
      <formula>T45=0</formula>
    </cfRule>
  </conditionalFormatting>
  <conditionalFormatting sqref="T46">
    <cfRule type="expression" dxfId="102" priority="103">
      <formula>T46=0</formula>
    </cfRule>
  </conditionalFormatting>
  <conditionalFormatting sqref="S45">
    <cfRule type="expression" dxfId="101" priority="102">
      <formula>AND(S45=0,T45=0)</formula>
    </cfRule>
  </conditionalFormatting>
  <conditionalFormatting sqref="S46">
    <cfRule type="expression" dxfId="100" priority="101">
      <formula>AND(S46=0,T46=0)</formula>
    </cfRule>
  </conditionalFormatting>
  <conditionalFormatting sqref="R45">
    <cfRule type="expression" dxfId="99" priority="100">
      <formula>AND(R45=0,S45=0,T45=0)</formula>
    </cfRule>
  </conditionalFormatting>
  <conditionalFormatting sqref="R46">
    <cfRule type="expression" dxfId="98" priority="99">
      <formula>AND(R46=0,S46=0,T46=0)</formula>
    </cfRule>
  </conditionalFormatting>
  <conditionalFormatting sqref="O45">
    <cfRule type="expression" dxfId="97" priority="98">
      <formula>O45=0</formula>
    </cfRule>
  </conditionalFormatting>
  <conditionalFormatting sqref="O46">
    <cfRule type="expression" dxfId="96" priority="97">
      <formula>O46=0</formula>
    </cfRule>
  </conditionalFormatting>
  <conditionalFormatting sqref="O47">
    <cfRule type="expression" dxfId="95" priority="96">
      <formula>O47=0</formula>
    </cfRule>
  </conditionalFormatting>
  <conditionalFormatting sqref="N46">
    <cfRule type="expression" dxfId="94" priority="95">
      <formula>N46=""</formula>
    </cfRule>
  </conditionalFormatting>
  <conditionalFormatting sqref="I52">
    <cfRule type="expression" dxfId="93" priority="94">
      <formula>I52=0</formula>
    </cfRule>
  </conditionalFormatting>
  <conditionalFormatting sqref="I53">
    <cfRule type="expression" dxfId="92" priority="93">
      <formula>I53=0</formula>
    </cfRule>
  </conditionalFormatting>
  <conditionalFormatting sqref="H52">
    <cfRule type="expression" dxfId="91" priority="92">
      <formula>AND(H52=0,I52=0)</formula>
    </cfRule>
  </conditionalFormatting>
  <conditionalFormatting sqref="H53">
    <cfRule type="expression" dxfId="90" priority="91">
      <formula>AND(H53=0,I53=0)</formula>
    </cfRule>
  </conditionalFormatting>
  <conditionalFormatting sqref="G52">
    <cfRule type="expression" dxfId="89" priority="90">
      <formula>AND(G52=0,H52=0,I52=0)</formula>
    </cfRule>
  </conditionalFormatting>
  <conditionalFormatting sqref="G53">
    <cfRule type="expression" dxfId="88" priority="89">
      <formula>AND(G53=0,H53=0,I53=0)</formula>
    </cfRule>
  </conditionalFormatting>
  <conditionalFormatting sqref="D52">
    <cfRule type="expression" dxfId="87" priority="88">
      <formula>D52=0</formula>
    </cfRule>
  </conditionalFormatting>
  <conditionalFormatting sqref="D53">
    <cfRule type="expression" dxfId="86" priority="87">
      <formula>D53=0</formula>
    </cfRule>
  </conditionalFormatting>
  <conditionalFormatting sqref="D54">
    <cfRule type="expression" dxfId="85" priority="86">
      <formula>D54=0</formula>
    </cfRule>
  </conditionalFormatting>
  <conditionalFormatting sqref="C53">
    <cfRule type="expression" dxfId="84" priority="85">
      <formula>C53=""</formula>
    </cfRule>
  </conditionalFormatting>
  <conditionalFormatting sqref="T52">
    <cfRule type="expression" dxfId="83" priority="84">
      <formula>T52=0</formula>
    </cfRule>
  </conditionalFormatting>
  <conditionalFormatting sqref="T53">
    <cfRule type="expression" dxfId="82" priority="83">
      <formula>T53=0</formula>
    </cfRule>
  </conditionalFormatting>
  <conditionalFormatting sqref="S52">
    <cfRule type="expression" dxfId="81" priority="82">
      <formula>AND(S52=0,T52=0)</formula>
    </cfRule>
  </conditionalFormatting>
  <conditionalFormatting sqref="S53">
    <cfRule type="expression" dxfId="80" priority="81">
      <formula>AND(S53=0,T53=0)</formula>
    </cfRule>
  </conditionalFormatting>
  <conditionalFormatting sqref="R52">
    <cfRule type="expression" dxfId="79" priority="80">
      <formula>AND(R52=0,S52=0,T52=0)</formula>
    </cfRule>
  </conditionalFormatting>
  <conditionalFormatting sqref="R53">
    <cfRule type="expression" dxfId="78" priority="79">
      <formula>AND(R53=0,S53=0,T53=0)</formula>
    </cfRule>
  </conditionalFormatting>
  <conditionalFormatting sqref="O52">
    <cfRule type="expression" dxfId="77" priority="78">
      <formula>O52=0</formula>
    </cfRule>
  </conditionalFormatting>
  <conditionalFormatting sqref="O53">
    <cfRule type="expression" dxfId="76" priority="77">
      <formula>O53=0</formula>
    </cfRule>
  </conditionalFormatting>
  <conditionalFormatting sqref="O54">
    <cfRule type="expression" dxfId="75" priority="76">
      <formula>O54=0</formula>
    </cfRule>
  </conditionalFormatting>
  <conditionalFormatting sqref="N53">
    <cfRule type="expression" dxfId="74" priority="75">
      <formula>N53=""</formula>
    </cfRule>
  </conditionalFormatting>
  <conditionalFormatting sqref="I59">
    <cfRule type="expression" dxfId="73" priority="74">
      <formula>I59=0</formula>
    </cfRule>
  </conditionalFormatting>
  <conditionalFormatting sqref="I60">
    <cfRule type="expression" dxfId="72" priority="73">
      <formula>I60=0</formula>
    </cfRule>
  </conditionalFormatting>
  <conditionalFormatting sqref="H59">
    <cfRule type="expression" dxfId="71" priority="72">
      <formula>AND(H59=0,I59=0)</formula>
    </cfRule>
  </conditionalFormatting>
  <conditionalFormatting sqref="H60">
    <cfRule type="expression" dxfId="70" priority="71">
      <formula>AND(H60=0,I60=0)</formula>
    </cfRule>
  </conditionalFormatting>
  <conditionalFormatting sqref="G59">
    <cfRule type="expression" dxfId="69" priority="70">
      <formula>AND(G59=0,H59=0,I59=0)</formula>
    </cfRule>
  </conditionalFormatting>
  <conditionalFormatting sqref="G60">
    <cfRule type="expression" dxfId="68" priority="69">
      <formula>AND(G60=0,H60=0,I60=0)</formula>
    </cfRule>
  </conditionalFormatting>
  <conditionalFormatting sqref="D59">
    <cfRule type="expression" dxfId="67" priority="68">
      <formula>D59=0</formula>
    </cfRule>
  </conditionalFormatting>
  <conditionalFormatting sqref="D60">
    <cfRule type="expression" dxfId="66" priority="67">
      <formula>D60=0</formula>
    </cfRule>
  </conditionalFormatting>
  <conditionalFormatting sqref="D61">
    <cfRule type="expression" dxfId="65" priority="66">
      <formula>D61=0</formula>
    </cfRule>
  </conditionalFormatting>
  <conditionalFormatting sqref="C60">
    <cfRule type="expression" dxfId="64" priority="65">
      <formula>C60=""</formula>
    </cfRule>
  </conditionalFormatting>
  <conditionalFormatting sqref="T59">
    <cfRule type="expression" dxfId="63" priority="64">
      <formula>T59=0</formula>
    </cfRule>
  </conditionalFormatting>
  <conditionalFormatting sqref="T60">
    <cfRule type="expression" dxfId="62" priority="63">
      <formula>T60=0</formula>
    </cfRule>
  </conditionalFormatting>
  <conditionalFormatting sqref="S59">
    <cfRule type="expression" dxfId="61" priority="62">
      <formula>AND(S59=0,T59=0)</formula>
    </cfRule>
  </conditionalFormatting>
  <conditionalFormatting sqref="S60">
    <cfRule type="expression" dxfId="60" priority="61">
      <formula>AND(S60=0,T60=0)</formula>
    </cfRule>
  </conditionalFormatting>
  <conditionalFormatting sqref="R59">
    <cfRule type="expression" dxfId="59" priority="60">
      <formula>AND(R59=0,S59=0,T59=0)</formula>
    </cfRule>
  </conditionalFormatting>
  <conditionalFormatting sqref="R60">
    <cfRule type="expression" dxfId="58" priority="59">
      <formula>AND(R60=0,S60=0,T60=0)</formula>
    </cfRule>
  </conditionalFormatting>
  <conditionalFormatting sqref="O59">
    <cfRule type="expression" dxfId="57" priority="58">
      <formula>O59=0</formula>
    </cfRule>
  </conditionalFormatting>
  <conditionalFormatting sqref="O60">
    <cfRule type="expression" dxfId="56" priority="57">
      <formula>O60=0</formula>
    </cfRule>
  </conditionalFormatting>
  <conditionalFormatting sqref="O61">
    <cfRule type="expression" dxfId="55" priority="56">
      <formula>O61=0</formula>
    </cfRule>
  </conditionalFormatting>
  <conditionalFormatting sqref="N60">
    <cfRule type="expression" dxfId="54" priority="55">
      <formula>N60=""</formula>
    </cfRule>
  </conditionalFormatting>
  <conditionalFormatting sqref="I14">
    <cfRule type="expression" dxfId="53" priority="54">
      <formula>I14=0</formula>
    </cfRule>
  </conditionalFormatting>
  <conditionalFormatting sqref="I15">
    <cfRule type="expression" dxfId="52" priority="53">
      <formula>I15=0</formula>
    </cfRule>
  </conditionalFormatting>
  <conditionalFormatting sqref="H14">
    <cfRule type="expression" dxfId="51" priority="52">
      <formula>AND(H14=0,I14=0)</formula>
    </cfRule>
  </conditionalFormatting>
  <conditionalFormatting sqref="H15">
    <cfRule type="expression" dxfId="50" priority="51">
      <formula>AND(H15=0,I15=0)</formula>
    </cfRule>
  </conditionalFormatting>
  <conditionalFormatting sqref="G14">
    <cfRule type="expression" dxfId="49" priority="50">
      <formula>AND(G14=0,H14=0,I14=0)</formula>
    </cfRule>
  </conditionalFormatting>
  <conditionalFormatting sqref="G15">
    <cfRule type="expression" dxfId="48" priority="49">
      <formula>AND(G15=0,H15=0,I15=0)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C15">
    <cfRule type="expression" dxfId="45" priority="46">
      <formula>C15=""</formula>
    </cfRule>
  </conditionalFormatting>
  <conditionalFormatting sqref="T14">
    <cfRule type="expression" dxfId="44" priority="45">
      <formula>T14=0</formula>
    </cfRule>
  </conditionalFormatting>
  <conditionalFormatting sqref="T15">
    <cfRule type="expression" dxfId="43" priority="44">
      <formula>T15=0</formula>
    </cfRule>
  </conditionalFormatting>
  <conditionalFormatting sqref="S14">
    <cfRule type="expression" dxfId="42" priority="43">
      <formula>AND(S14=0,T14=0)</formula>
    </cfRule>
  </conditionalFormatting>
  <conditionalFormatting sqref="S15">
    <cfRule type="expression" dxfId="41" priority="42">
      <formula>AND(S15=0,T15=0)</formula>
    </cfRule>
  </conditionalFormatting>
  <conditionalFormatting sqref="R14">
    <cfRule type="expression" dxfId="40" priority="41">
      <formula>AND(R14=0,S14=0,T14=0)</formula>
    </cfRule>
  </conditionalFormatting>
  <conditionalFormatting sqref="R15">
    <cfRule type="expression" dxfId="39" priority="40">
      <formula>AND(R15=0,S15=0,T15=0)</formula>
    </cfRule>
  </conditionalFormatting>
  <conditionalFormatting sqref="O14">
    <cfRule type="expression" dxfId="38" priority="39">
      <formula>O14=0</formula>
    </cfRule>
  </conditionalFormatting>
  <conditionalFormatting sqref="O15">
    <cfRule type="expression" dxfId="37" priority="38">
      <formula>O15=0</formula>
    </cfRule>
  </conditionalFormatting>
  <conditionalFormatting sqref="N15">
    <cfRule type="expression" dxfId="36" priority="37">
      <formula>N15=""</formula>
    </cfRule>
  </conditionalFormatting>
  <conditionalFormatting sqref="I21">
    <cfRule type="expression" dxfId="35" priority="36">
      <formula>I21=0</formula>
    </cfRule>
  </conditionalFormatting>
  <conditionalFormatting sqref="I22">
    <cfRule type="expression" dxfId="34" priority="35">
      <formula>I22=0</formula>
    </cfRule>
  </conditionalFormatting>
  <conditionalFormatting sqref="H21">
    <cfRule type="expression" dxfId="33" priority="34">
      <formula>AND(H21=0,I21=0)</formula>
    </cfRule>
  </conditionalFormatting>
  <conditionalFormatting sqref="H22">
    <cfRule type="expression" dxfId="32" priority="33">
      <formula>AND(H22=0,I22=0)</formula>
    </cfRule>
  </conditionalFormatting>
  <conditionalFormatting sqref="G21">
    <cfRule type="expression" dxfId="31" priority="32">
      <formula>AND(G21=0,H21=0,I21=0)</formula>
    </cfRule>
  </conditionalFormatting>
  <conditionalFormatting sqref="G22">
    <cfRule type="expression" dxfId="30" priority="31">
      <formula>AND(G22=0,H22=0,I22=0)</formula>
    </cfRule>
  </conditionalFormatting>
  <conditionalFormatting sqref="D21">
    <cfRule type="expression" dxfId="29" priority="30">
      <formula>D21=0</formula>
    </cfRule>
  </conditionalFormatting>
  <conditionalFormatting sqref="D22">
    <cfRule type="expression" dxfId="28" priority="29">
      <formula>D22=0</formula>
    </cfRule>
  </conditionalFormatting>
  <conditionalFormatting sqref="C22">
    <cfRule type="expression" dxfId="27" priority="28">
      <formula>C22=""</formula>
    </cfRule>
  </conditionalFormatting>
  <conditionalFormatting sqref="T21">
    <cfRule type="expression" dxfId="26" priority="27">
      <formula>T21=0</formula>
    </cfRule>
  </conditionalFormatting>
  <conditionalFormatting sqref="T22">
    <cfRule type="expression" dxfId="25" priority="26">
      <formula>T22=0</formula>
    </cfRule>
  </conditionalFormatting>
  <conditionalFormatting sqref="S21">
    <cfRule type="expression" dxfId="24" priority="25">
      <formula>AND(S21=0,T21=0)</formula>
    </cfRule>
  </conditionalFormatting>
  <conditionalFormatting sqref="S22">
    <cfRule type="expression" dxfId="23" priority="24">
      <formula>AND(S22=0,T22=0)</formula>
    </cfRule>
  </conditionalFormatting>
  <conditionalFormatting sqref="R21">
    <cfRule type="expression" dxfId="22" priority="23">
      <formula>AND(R21=0,S21=0,T21=0)</formula>
    </cfRule>
  </conditionalFormatting>
  <conditionalFormatting sqref="R22">
    <cfRule type="expression" dxfId="21" priority="22">
      <formula>AND(R22=0,S22=0,T22=0)</formula>
    </cfRule>
  </conditionalFormatting>
  <conditionalFormatting sqref="O21">
    <cfRule type="expression" dxfId="20" priority="21">
      <formula>O21=0</formula>
    </cfRule>
  </conditionalFormatting>
  <conditionalFormatting sqref="O22">
    <cfRule type="expression" dxfId="19" priority="20">
      <formula>O22=0</formula>
    </cfRule>
  </conditionalFormatting>
  <conditionalFormatting sqref="N22">
    <cfRule type="expression" dxfId="18" priority="19">
      <formula>N22=""</formula>
    </cfRule>
  </conditionalFormatting>
  <conditionalFormatting sqref="I28">
    <cfRule type="expression" dxfId="17" priority="18">
      <formula>I28=0</formula>
    </cfRule>
  </conditionalFormatting>
  <conditionalFormatting sqref="I29">
    <cfRule type="expression" dxfId="16" priority="17">
      <formula>I29=0</formula>
    </cfRule>
  </conditionalFormatting>
  <conditionalFormatting sqref="H28">
    <cfRule type="expression" dxfId="15" priority="16">
      <formula>AND(H28=0,I28=0)</formula>
    </cfRule>
  </conditionalFormatting>
  <conditionalFormatting sqref="H29">
    <cfRule type="expression" dxfId="14" priority="15">
      <formula>AND(H29=0,I29=0)</formula>
    </cfRule>
  </conditionalFormatting>
  <conditionalFormatting sqref="G28">
    <cfRule type="expression" dxfId="13" priority="14">
      <formula>AND(G28=0,H28=0,I28=0)</formula>
    </cfRule>
  </conditionalFormatting>
  <conditionalFormatting sqref="G29">
    <cfRule type="expression" dxfId="12" priority="13">
      <formula>AND(G29=0,H29=0,I29=0)</formula>
    </cfRule>
  </conditionalFormatting>
  <conditionalFormatting sqref="D28">
    <cfRule type="expression" dxfId="11" priority="12">
      <formula>D28=0</formula>
    </cfRule>
  </conditionalFormatting>
  <conditionalFormatting sqref="D29">
    <cfRule type="expression" dxfId="10" priority="11">
      <formula>D29=0</formula>
    </cfRule>
  </conditionalFormatting>
  <conditionalFormatting sqref="C29">
    <cfRule type="expression" dxfId="9" priority="10">
      <formula>C29=""</formula>
    </cfRule>
  </conditionalFormatting>
  <conditionalFormatting sqref="T28">
    <cfRule type="expression" dxfId="8" priority="9">
      <formula>T28=0</formula>
    </cfRule>
  </conditionalFormatting>
  <conditionalFormatting sqref="T29">
    <cfRule type="expression" dxfId="7" priority="8">
      <formula>T29=0</formula>
    </cfRule>
  </conditionalFormatting>
  <conditionalFormatting sqref="S28">
    <cfRule type="expression" dxfId="6" priority="7">
      <formula>AND(S28=0,T28=0)</formula>
    </cfRule>
  </conditionalFormatting>
  <conditionalFormatting sqref="S29">
    <cfRule type="expression" dxfId="5" priority="6">
      <formula>AND(S29=0,T29=0)</formula>
    </cfRule>
  </conditionalFormatting>
  <conditionalFormatting sqref="R28">
    <cfRule type="expression" dxfId="4" priority="5">
      <formula>AND(R28=0,S28=0,T28=0)</formula>
    </cfRule>
  </conditionalFormatting>
  <conditionalFormatting sqref="R29">
    <cfRule type="expression" dxfId="3" priority="4">
      <formula>AND(R29=0,S29=0,T29=0)</formula>
    </cfRule>
  </conditionalFormatting>
  <conditionalFormatting sqref="O28">
    <cfRule type="expression" dxfId="2" priority="3">
      <formula>O28=0</formula>
    </cfRule>
  </conditionalFormatting>
  <conditionalFormatting sqref="O29">
    <cfRule type="expression" dxfId="1" priority="2">
      <formula>O29=0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②(1.111)－(0.111)くり下がりなし</vt:lpstr>
      <vt:lpstr>NO</vt:lpstr>
      <vt:lpstr>OKA</vt:lpstr>
      <vt:lpstr>OKB</vt:lpstr>
      <vt:lpstr>OKC</vt:lpstr>
      <vt:lpstr>'②(1.111)－(0.111)くり下がりなし'!Print_Area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2024-03-30T15:02:33Z</dcterms:modified>
</cp:coreProperties>
</file>