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2_se_kk/"/>
    </mc:Choice>
  </mc:AlternateContent>
  <xr:revisionPtr revIDLastSave="157" documentId="8_{A996B602-DF3B-4E73-89BC-E983F2A8E824}" xr6:coauthVersionLast="47" xr6:coauthVersionMax="47" xr10:uidLastSave="{964AA67F-E982-4313-9860-9329E35450F2}"/>
  <workbookProtection workbookAlgorithmName="SHA-512" workbookHashValue="Q8FJDRfNjev0Q1iWJRdYs6FVoOI923KDyceHqqJTCSpAbtvpwWvPQaxx9kMa+5h9MObejVwYRi9Qct8N4PSAfg==" workbookSaltValue="mxNRQv0B3b0TdQXq50TMtg==" workbookSpinCount="100000" lockStructure="1"/>
  <bookViews>
    <workbookView minimized="1" xWindow="7680" yWindow="5175" windowWidth="15165" windowHeight="10305" xr2:uid="{D6B22F91-0A33-49C6-B3CF-C66F52761828}"/>
  </bookViews>
  <sheets>
    <sheet name="A筆算位取り線色分け A" sheetId="1" r:id="rId1"/>
    <sheet name="B筆算位取り線 B" sheetId="2" r:id="rId2"/>
    <sheet name="C位取り線 C" sheetId="3" r:id="rId3"/>
    <sheet name="D式のみ D" sheetId="4" r:id="rId4"/>
  </sheets>
  <definedNames>
    <definedName name="aki" localSheetId="0">'A筆算位取り線色分け A'!$AF$63</definedName>
    <definedName name="aki" localSheetId="1">'B筆算位取り線 B'!$AF$63</definedName>
    <definedName name="aki" localSheetId="2">'C位取り線 C'!$AF$63</definedName>
    <definedName name="aki" localSheetId="3">'D式のみ D'!$AF$63</definedName>
    <definedName name="aki">#REF!</definedName>
    <definedName name="haru" localSheetId="0">'A筆算位取り線色分け A'!$AF$60</definedName>
    <definedName name="haru" localSheetId="1">'B筆算位取り線 B'!$AF$60</definedName>
    <definedName name="haru" localSheetId="2">'C位取り線 C'!$AF$60</definedName>
    <definedName name="haru" localSheetId="3">'D式のみ D'!$AF$60</definedName>
    <definedName name="haru">#REF!</definedName>
    <definedName name="huyu" localSheetId="0">'A筆算位取り線色分け A'!$AF$64</definedName>
    <definedName name="huyu" localSheetId="1">'B筆算位取り線 B'!$AF$64</definedName>
    <definedName name="huyu" localSheetId="2">'C位取り線 C'!$AF$64</definedName>
    <definedName name="huyu" localSheetId="3">'D式のみ D'!$AF$64</definedName>
    <definedName name="huyu">#REF!</definedName>
    <definedName name="nasi" localSheetId="0">'A筆算位取り線色分け A'!$AF$65</definedName>
    <definedName name="nasi" localSheetId="1">'B筆算位取り線 B'!$AF$65</definedName>
    <definedName name="nasi" localSheetId="2">'C位取り線 C'!$AF$65</definedName>
    <definedName name="nasi" localSheetId="3">'D式のみ D'!$AF$65</definedName>
    <definedName name="nasi">#REF!</definedName>
    <definedName name="natu" localSheetId="0">'A筆算位取り線色分け A'!$AF$61</definedName>
    <definedName name="natu" localSheetId="1">'B筆算位取り線 B'!$AF$61</definedName>
    <definedName name="natu" localSheetId="2">'C位取り線 C'!$AF$61</definedName>
    <definedName name="natu" localSheetId="3">'D式のみ D'!$AF$61</definedName>
    <definedName name="natu">#REF!</definedName>
    <definedName name="_xlnm.Print_Area" localSheetId="0">'A筆算位取り線色分け A'!$A$1:$AD$66</definedName>
    <definedName name="_xlnm.Print_Area" localSheetId="1">'B筆算位取り線 B'!$A$1:$AD$66</definedName>
    <definedName name="_xlnm.Print_Area" localSheetId="2">'C位取り線 C'!$A$1:$AD$66</definedName>
    <definedName name="_xlnm.Print_Area" localSheetId="3">'D式のみ D'!$A$1:$AD$66</definedName>
    <definedName name="zero" localSheetId="0">'A筆算位取り線色分け A'!$AF$62</definedName>
    <definedName name="zero" localSheetId="1">'B筆算位取り線 B'!$AF$62</definedName>
    <definedName name="zero" localSheetId="2">'C位取り線 C'!$AF$62</definedName>
    <definedName name="zero" localSheetId="3">'D式のみ D'!$AF$62</definedName>
    <definedName name="zero">#REF!</definedName>
    <definedName name="あ" localSheetId="0">INDIRECT('A筆算位取り線色分け A'!$AK$57)</definedName>
    <definedName name="あ" localSheetId="1">INDIRECT('B筆算位取り線 B'!$AK$57)</definedName>
    <definedName name="あ" localSheetId="2">INDIRECT('C位取り線 C'!$AK$57)</definedName>
    <definedName name="あ" localSheetId="3">INDIRECT('D式のみ D'!$AK$57)</definedName>
    <definedName name="あ">INDIRECT(#REF!)</definedName>
    <definedName name="い" localSheetId="0">INDIRECT('A筆算位取り線色分け A'!$AK$58)</definedName>
    <definedName name="い" localSheetId="1">INDIRECT('B筆算位取り線 B'!$AK$58)</definedName>
    <definedName name="い" localSheetId="2">INDIRECT('C位取り線 C'!$AK$58)</definedName>
    <definedName name="い" localSheetId="3">INDIRECT('D式のみ D'!$AK$58)</definedName>
    <definedName name="い">INDIRECT(#REF!)</definedName>
    <definedName name="う" localSheetId="0">INDIRECT('A筆算位取り線色分け A'!$AK$59)</definedName>
    <definedName name="う" localSheetId="1">INDIRECT('B筆算位取り線 B'!$AK$59)</definedName>
    <definedName name="う" localSheetId="2">INDIRECT('C位取り線 C'!$AK$59)</definedName>
    <definedName name="う" localSheetId="3">INDIRECT('D式のみ D'!$AK$59)</definedName>
    <definedName name="う">INDIRECT(#REF!)</definedName>
    <definedName name="え" localSheetId="0">INDIRECT('A筆算位取り線色分け A'!$AK$60)</definedName>
    <definedName name="え" localSheetId="1">INDIRECT('B筆算位取り線 B'!$AK$60)</definedName>
    <definedName name="え" localSheetId="2">INDIRECT('C位取り線 C'!$AK$60)</definedName>
    <definedName name="え" localSheetId="3">INDIRECT('D式のみ D'!$AK$60)</definedName>
    <definedName name="え">INDIRECT(#REF!)</definedName>
    <definedName name="お" localSheetId="0">INDIRECT('A筆算位取り線色分け A'!$AK$61)</definedName>
    <definedName name="お" localSheetId="1">INDIRECT('B筆算位取り線 B'!$AK$61)</definedName>
    <definedName name="お" localSheetId="2">INDIRECT('C位取り線 C'!$AK$61)</definedName>
    <definedName name="お" localSheetId="3">INDIRECT('D式のみ D'!$AK$61)</definedName>
    <definedName name="お">INDIRECT(#REF!)</definedName>
    <definedName name="か" localSheetId="0">INDIRECT('A筆算位取り線色分け A'!$AK$62)</definedName>
    <definedName name="か" localSheetId="1">INDIRECT('B筆算位取り線 B'!$AK$62)</definedName>
    <definedName name="か" localSheetId="2">INDIRECT('C位取り線 C'!$AK$62)</definedName>
    <definedName name="か" localSheetId="3">INDIRECT('D式のみ D'!$AK$62)</definedName>
    <definedName name="か">INDIRECT(#REF!)</definedName>
    <definedName name="き" localSheetId="0">INDIRECT('A筆算位取り線色分け A'!$AK$63)</definedName>
    <definedName name="き" localSheetId="1">INDIRECT('B筆算位取り線 B'!$AK$63)</definedName>
    <definedName name="き" localSheetId="2">INDIRECT('C位取り線 C'!$AK$63)</definedName>
    <definedName name="き" localSheetId="3">INDIRECT('D式のみ D'!$AK$63)</definedName>
    <definedName name="き">INDIRECT(#REF!)</definedName>
    <definedName name="く" localSheetId="0">INDIRECT('A筆算位取り線色分け A'!$AK$64)</definedName>
    <definedName name="く" localSheetId="1">INDIRECT('B筆算位取り線 B'!$AK$64)</definedName>
    <definedName name="く" localSheetId="2">INDIRECT('C位取り線 C'!$AK$64)</definedName>
    <definedName name="く" localSheetId="3">INDIRECT('D式のみ D'!$AK$64)</definedName>
    <definedName name="く">INDIRECT(#REF!)</definedName>
    <definedName name="け" localSheetId="0">INDIRECT('A筆算位取り線色分け A'!$AK$65)</definedName>
    <definedName name="け" localSheetId="1">INDIRECT('B筆算位取り線 B'!$AK$65)</definedName>
    <definedName name="け" localSheetId="2">INDIRECT('C位取り線 C'!$AK$65)</definedName>
    <definedName name="け" localSheetId="3">INDIRECT('D式のみ D'!$AK$65)</definedName>
    <definedName name="け">INDIRECT(#REF!)</definedName>
    <definedName name="さ" localSheetId="0">INDIRECT('A筆算位取り線色分け A'!$AM$57)</definedName>
    <definedName name="さ" localSheetId="1">INDIRECT('B筆算位取り線 B'!$AM$57)</definedName>
    <definedName name="さ" localSheetId="2">INDIRECT('C位取り線 C'!$AM$57)</definedName>
    <definedName name="さ" localSheetId="3">INDIRECT('D式のみ D'!$AM$57)</definedName>
    <definedName name="さ">INDIRECT(#REF!)</definedName>
    <definedName name="し" localSheetId="0">INDIRECT('A筆算位取り線色分け A'!$AM$58)</definedName>
    <definedName name="し" localSheetId="1">INDIRECT('B筆算位取り線 B'!$AM$58)</definedName>
    <definedName name="し" localSheetId="2">INDIRECT('C位取り線 C'!$AM$58)</definedName>
    <definedName name="し" localSheetId="3">INDIRECT('D式のみ D'!$AM$58)</definedName>
    <definedName name="し">INDIRECT(#REF!)</definedName>
    <definedName name="す" localSheetId="0">INDIRECT('A筆算位取り線色分け A'!$AM$59)</definedName>
    <definedName name="す" localSheetId="1">INDIRECT('B筆算位取り線 B'!$AM$59)</definedName>
    <definedName name="す" localSheetId="2">INDIRECT('C位取り線 C'!$AM$59)</definedName>
    <definedName name="す" localSheetId="3">INDIRECT('D式のみ D'!$AM$59)</definedName>
    <definedName name="す">INDIRECT(#REF!)</definedName>
    <definedName name="せ" localSheetId="0">INDIRECT('A筆算位取り線色分け A'!$AM$60)</definedName>
    <definedName name="せ" localSheetId="1">INDIRECT('B筆算位取り線 B'!$AM$60)</definedName>
    <definedName name="せ" localSheetId="2">INDIRECT('C位取り線 C'!$AM$60)</definedName>
    <definedName name="せ" localSheetId="3">INDIRECT('D式のみ D'!$AM$60)</definedName>
    <definedName name="せ">INDIRECT(#REF!)</definedName>
    <definedName name="そ" localSheetId="0">INDIRECT('A筆算位取り線色分け A'!$AM$61)</definedName>
    <definedName name="そ" localSheetId="1">INDIRECT('B筆算位取り線 B'!$AM$61)</definedName>
    <definedName name="そ" localSheetId="2">INDIRECT('C位取り線 C'!$AM$61)</definedName>
    <definedName name="そ" localSheetId="3">INDIRECT('D式のみ D'!$AM$61)</definedName>
    <definedName name="そ">INDIRECT(#REF!)</definedName>
    <definedName name="た" localSheetId="0">INDIRECT('A筆算位取り線色分け A'!$AM$62)</definedName>
    <definedName name="た" localSheetId="1">INDIRECT('B筆算位取り線 B'!$AM$62)</definedName>
    <definedName name="た" localSheetId="2">INDIRECT('C位取り線 C'!$AM$62)</definedName>
    <definedName name="た" localSheetId="3">INDIRECT('D式のみ D'!$AM$62)</definedName>
    <definedName name="た">INDIRECT(#REF!)</definedName>
    <definedName name="ち" localSheetId="0">INDIRECT('A筆算位取り線色分け A'!$AM$63)</definedName>
    <definedName name="ち" localSheetId="1">INDIRECT('B筆算位取り線 B'!$AM$63)</definedName>
    <definedName name="ち" localSheetId="2">INDIRECT('C位取り線 C'!$AM$63)</definedName>
    <definedName name="ち" localSheetId="3">INDIRECT('D式のみ D'!$AM$63)</definedName>
    <definedName name="ち">INDIRECT(#REF!)</definedName>
    <definedName name="つ" localSheetId="0">INDIRECT('A筆算位取り線色分け A'!$AM$64)</definedName>
    <definedName name="つ" localSheetId="1">INDIRECT('B筆算位取り線 B'!$AM$64)</definedName>
    <definedName name="つ" localSheetId="2">INDIRECT('C位取り線 C'!$AM$64)</definedName>
    <definedName name="つ" localSheetId="3">INDIRECT('D式のみ D'!$AM$64)</definedName>
    <definedName name="つ">INDIRECT(#REF!)</definedName>
    <definedName name="て" localSheetId="0">INDIRECT('A筆算位取り線色分け A'!$AM$65)</definedName>
    <definedName name="て" localSheetId="1">INDIRECT('B筆算位取り線 B'!$AM$65)</definedName>
    <definedName name="て" localSheetId="2">INDIRECT('C位取り線 C'!$AM$65)</definedName>
    <definedName name="て" localSheetId="3">INDIRECT('D式のみ D'!$AM$65)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4" l="1"/>
  <c r="CY137" i="4"/>
  <c r="CY136" i="4"/>
  <c r="CY135" i="4"/>
  <c r="CY134" i="4"/>
  <c r="CY133" i="4"/>
  <c r="CY132" i="4"/>
  <c r="CY131" i="4"/>
  <c r="CY130" i="4"/>
  <c r="CY129" i="4"/>
  <c r="CY128" i="4"/>
  <c r="CY127" i="4"/>
  <c r="CY126" i="4"/>
  <c r="CY125" i="4"/>
  <c r="CY124" i="4"/>
  <c r="CY123" i="4"/>
  <c r="CY122" i="4"/>
  <c r="CY121" i="4"/>
  <c r="CY120" i="4"/>
  <c r="CY119" i="4"/>
  <c r="CY118" i="4"/>
  <c r="CY117" i="4"/>
  <c r="CY116" i="4"/>
  <c r="CY115" i="4"/>
  <c r="CY114" i="4"/>
  <c r="CY113" i="4"/>
  <c r="CY112" i="4"/>
  <c r="CY111" i="4"/>
  <c r="CY110" i="4"/>
  <c r="CY109" i="4"/>
  <c r="CY108" i="4"/>
  <c r="CY107" i="4"/>
  <c r="CY106" i="4"/>
  <c r="CY105" i="4"/>
  <c r="CY104" i="4"/>
  <c r="CY103" i="4"/>
  <c r="CY102" i="4"/>
  <c r="CY101" i="4"/>
  <c r="CY100" i="4"/>
  <c r="CY99" i="4"/>
  <c r="CY98" i="4"/>
  <c r="CY97" i="4"/>
  <c r="CY96" i="4"/>
  <c r="CY95" i="4"/>
  <c r="CY94" i="4"/>
  <c r="CY93" i="4"/>
  <c r="CY92" i="4"/>
  <c r="CY91" i="4"/>
  <c r="DF90" i="4"/>
  <c r="CY90" i="4"/>
  <c r="DF89" i="4"/>
  <c r="CY89" i="4"/>
  <c r="DF88" i="4"/>
  <c r="CY88" i="4"/>
  <c r="DF87" i="4"/>
  <c r="CY87" i="4"/>
  <c r="DF86" i="4"/>
  <c r="CY86" i="4"/>
  <c r="DF85" i="4"/>
  <c r="CY85" i="4"/>
  <c r="DF84" i="4"/>
  <c r="CY84" i="4"/>
  <c r="DF83" i="4"/>
  <c r="CY83" i="4"/>
  <c r="DF82" i="4"/>
  <c r="CY82" i="4"/>
  <c r="DF81" i="4"/>
  <c r="CY81" i="4"/>
  <c r="DF80" i="4"/>
  <c r="CY80" i="4"/>
  <c r="DF79" i="4"/>
  <c r="CY79" i="4"/>
  <c r="DF78" i="4"/>
  <c r="CY78" i="4"/>
  <c r="DF77" i="4"/>
  <c r="CY77" i="4"/>
  <c r="DF76" i="4"/>
  <c r="CY76" i="4"/>
  <c r="DF75" i="4"/>
  <c r="CY75" i="4"/>
  <c r="DF74" i="4"/>
  <c r="CY74" i="4"/>
  <c r="DF73" i="4"/>
  <c r="CY73" i="4"/>
  <c r="DF72" i="4"/>
  <c r="CY72" i="4"/>
  <c r="DF71" i="4"/>
  <c r="CY71" i="4"/>
  <c r="DF70" i="4"/>
  <c r="CY70" i="4"/>
  <c r="DF69" i="4"/>
  <c r="CY69" i="4"/>
  <c r="DF68" i="4"/>
  <c r="CY68" i="4"/>
  <c r="DF67" i="4"/>
  <c r="CY67" i="4"/>
  <c r="DF66" i="4"/>
  <c r="CY66" i="4"/>
  <c r="DF65" i="4"/>
  <c r="CY65" i="4"/>
  <c r="DF64" i="4"/>
  <c r="CY64" i="4"/>
  <c r="DF63" i="4"/>
  <c r="CY63" i="4"/>
  <c r="DF62" i="4"/>
  <c r="CY62" i="4"/>
  <c r="DF61" i="4"/>
  <c r="CY61" i="4"/>
  <c r="Y61" i="4"/>
  <c r="X61" i="4"/>
  <c r="O61" i="4"/>
  <c r="N61" i="4"/>
  <c r="E61" i="4"/>
  <c r="D61" i="4"/>
  <c r="DF60" i="4"/>
  <c r="CY60" i="4"/>
  <c r="DF59" i="4"/>
  <c r="CY59" i="4"/>
  <c r="DF58" i="4"/>
  <c r="CY58" i="4"/>
  <c r="DF57" i="4"/>
  <c r="CY57" i="4"/>
  <c r="DF56" i="4"/>
  <c r="CY56" i="4"/>
  <c r="DF55" i="4"/>
  <c r="CY55" i="4"/>
  <c r="DF54" i="4"/>
  <c r="CY54" i="4"/>
  <c r="DF53" i="4"/>
  <c r="CY53" i="4"/>
  <c r="DF52" i="4"/>
  <c r="CY52" i="4"/>
  <c r="DF51" i="4"/>
  <c r="CY51" i="4"/>
  <c r="Y51" i="4"/>
  <c r="X51" i="4"/>
  <c r="O51" i="4"/>
  <c r="N51" i="4"/>
  <c r="E51" i="4"/>
  <c r="D51" i="4"/>
  <c r="DF50" i="4"/>
  <c r="CY50" i="4"/>
  <c r="DF49" i="4"/>
  <c r="CY49" i="4"/>
  <c r="DF48" i="4"/>
  <c r="CY48" i="4"/>
  <c r="DF47" i="4"/>
  <c r="CY47" i="4"/>
  <c r="DF46" i="4"/>
  <c r="CY46" i="4"/>
  <c r="DF45" i="4"/>
  <c r="CY45" i="4"/>
  <c r="DF44" i="4"/>
  <c r="CY44" i="4"/>
  <c r="DF43" i="4"/>
  <c r="CY43" i="4"/>
  <c r="DF42" i="4"/>
  <c r="CY42" i="4"/>
  <c r="AW42" i="4"/>
  <c r="AU42" i="4"/>
  <c r="AS42" i="4"/>
  <c r="DF41" i="4"/>
  <c r="CY41" i="4"/>
  <c r="AW41" i="4"/>
  <c r="AU41" i="4"/>
  <c r="AS41" i="4"/>
  <c r="Y41" i="4"/>
  <c r="X41" i="4"/>
  <c r="O41" i="4"/>
  <c r="N41" i="4"/>
  <c r="E41" i="4"/>
  <c r="D41" i="4"/>
  <c r="DF40" i="4"/>
  <c r="CY40" i="4"/>
  <c r="AW40" i="4"/>
  <c r="AU40" i="4"/>
  <c r="AS40" i="4"/>
  <c r="DF39" i="4"/>
  <c r="CY39" i="4"/>
  <c r="AW39" i="4"/>
  <c r="AU39" i="4"/>
  <c r="AS39" i="4"/>
  <c r="DF38" i="4"/>
  <c r="CY38" i="4"/>
  <c r="AW38" i="4"/>
  <c r="AU38" i="4"/>
  <c r="AS38" i="4"/>
  <c r="DF37" i="4"/>
  <c r="CY37" i="4"/>
  <c r="AW37" i="4"/>
  <c r="AU37" i="4"/>
  <c r="AS37" i="4"/>
  <c r="DF36" i="4"/>
  <c r="CY36" i="4"/>
  <c r="AW36" i="4"/>
  <c r="AU36" i="4"/>
  <c r="AS36" i="4"/>
  <c r="DF35" i="4"/>
  <c r="CY35" i="4"/>
  <c r="AW35" i="4"/>
  <c r="AU35" i="4"/>
  <c r="AS35" i="4"/>
  <c r="J35" i="4"/>
  <c r="B35" i="4"/>
  <c r="DF34" i="4"/>
  <c r="CY34" i="4"/>
  <c r="AW34" i="4"/>
  <c r="AU34" i="4"/>
  <c r="AS34" i="4"/>
  <c r="AB34" i="4"/>
  <c r="A34" i="4"/>
  <c r="DF33" i="4"/>
  <c r="CY33" i="4"/>
  <c r="DF32" i="4"/>
  <c r="CY32" i="4"/>
  <c r="DF31" i="4"/>
  <c r="CY31" i="4"/>
  <c r="DF30" i="4"/>
  <c r="CY30" i="4"/>
  <c r="DF29" i="4"/>
  <c r="CY29" i="4"/>
  <c r="DF28" i="4"/>
  <c r="CY28" i="4"/>
  <c r="DF27" i="4"/>
  <c r="CY27" i="4"/>
  <c r="DF26" i="4"/>
  <c r="CY26" i="4"/>
  <c r="DF25" i="4"/>
  <c r="CY25" i="4"/>
  <c r="DF24" i="4"/>
  <c r="CY24" i="4"/>
  <c r="DF23" i="4"/>
  <c r="CY23" i="4"/>
  <c r="DF22" i="4"/>
  <c r="CY22" i="4"/>
  <c r="DF21" i="4"/>
  <c r="CY21" i="4"/>
  <c r="DF20" i="4"/>
  <c r="CY20" i="4"/>
  <c r="DF19" i="4"/>
  <c r="CY19" i="4"/>
  <c r="DF18" i="4"/>
  <c r="CY18" i="4"/>
  <c r="DF17" i="4"/>
  <c r="CY17" i="4"/>
  <c r="DF16" i="4"/>
  <c r="CY16" i="4"/>
  <c r="DF15" i="4"/>
  <c r="CY15" i="4"/>
  <c r="DF14" i="4"/>
  <c r="CY14" i="4"/>
  <c r="DF13" i="4"/>
  <c r="CY13" i="4"/>
  <c r="CR13" i="4"/>
  <c r="DF12" i="4"/>
  <c r="CY12" i="4"/>
  <c r="CR12" i="4"/>
  <c r="DF11" i="4"/>
  <c r="CY11" i="4"/>
  <c r="CR11" i="4"/>
  <c r="DF10" i="4"/>
  <c r="CY10" i="4"/>
  <c r="CR10" i="4"/>
  <c r="DF9" i="4"/>
  <c r="CY9" i="4"/>
  <c r="CR9" i="4"/>
  <c r="AQ9" i="4"/>
  <c r="Z27" i="4" s="1"/>
  <c r="Z60" i="4" s="1"/>
  <c r="AM9" i="4"/>
  <c r="AK9" i="4"/>
  <c r="DF8" i="4"/>
  <c r="CY8" i="4"/>
  <c r="CR8" i="4"/>
  <c r="AQ8" i="4"/>
  <c r="AP8" i="4" s="1"/>
  <c r="AM8" i="4"/>
  <c r="AK8" i="4"/>
  <c r="DF7" i="4"/>
  <c r="CY7" i="4"/>
  <c r="CR7" i="4"/>
  <c r="AQ7" i="4"/>
  <c r="AP7" i="4" s="1"/>
  <c r="AM7" i="4"/>
  <c r="AK7" i="4"/>
  <c r="DF6" i="4"/>
  <c r="CY6" i="4"/>
  <c r="CR6" i="4"/>
  <c r="AQ6" i="4"/>
  <c r="Z17" i="4" s="1"/>
  <c r="Z50" i="4" s="1"/>
  <c r="AM6" i="4"/>
  <c r="AK6" i="4"/>
  <c r="DF5" i="4"/>
  <c r="CY5" i="4"/>
  <c r="CR5" i="4"/>
  <c r="AQ5" i="4"/>
  <c r="P17" i="4" s="1"/>
  <c r="P50" i="4" s="1"/>
  <c r="AM5" i="4"/>
  <c r="AK5" i="4"/>
  <c r="DF4" i="4"/>
  <c r="CY4" i="4"/>
  <c r="CR4" i="4"/>
  <c r="AQ4" i="4"/>
  <c r="AQ60" i="4" s="1"/>
  <c r="AM4" i="4"/>
  <c r="AK4" i="4"/>
  <c r="DF3" i="4"/>
  <c r="CY3" i="4"/>
  <c r="CR3" i="4"/>
  <c r="AQ3" i="4"/>
  <c r="AB7" i="4" s="1"/>
  <c r="AB40" i="4" s="1"/>
  <c r="AM3" i="4"/>
  <c r="AK3" i="4"/>
  <c r="DF2" i="4"/>
  <c r="CY2" i="4"/>
  <c r="CR2" i="4"/>
  <c r="AQ2" i="4"/>
  <c r="L37" i="4" s="1"/>
  <c r="AM2" i="4"/>
  <c r="AK2" i="4"/>
  <c r="DF1" i="4"/>
  <c r="CY1" i="4"/>
  <c r="CR1" i="4"/>
  <c r="AQ1" i="4"/>
  <c r="B37" i="4" s="1"/>
  <c r="AM1" i="4"/>
  <c r="AK1" i="4"/>
  <c r="CY138" i="3"/>
  <c r="CY137" i="3"/>
  <c r="CY136" i="3"/>
  <c r="CY135" i="3"/>
  <c r="CY134" i="3"/>
  <c r="CY133" i="3"/>
  <c r="CY132" i="3"/>
  <c r="CY131" i="3"/>
  <c r="CY130" i="3"/>
  <c r="CY129" i="3"/>
  <c r="CY128" i="3"/>
  <c r="CY127" i="3"/>
  <c r="CY126" i="3"/>
  <c r="CY125" i="3"/>
  <c r="CY124" i="3"/>
  <c r="CY123" i="3"/>
  <c r="CY122" i="3"/>
  <c r="CY121" i="3"/>
  <c r="CY120" i="3"/>
  <c r="CY119" i="3"/>
  <c r="CY118" i="3"/>
  <c r="CY117" i="3"/>
  <c r="CY116" i="3"/>
  <c r="CY115" i="3"/>
  <c r="CY114" i="3"/>
  <c r="CY113" i="3"/>
  <c r="CY112" i="3"/>
  <c r="CY111" i="3"/>
  <c r="CY110" i="3"/>
  <c r="CY109" i="3"/>
  <c r="CY108" i="3"/>
  <c r="CY107" i="3"/>
  <c r="CY106" i="3"/>
  <c r="CY105" i="3"/>
  <c r="CY104" i="3"/>
  <c r="CY103" i="3"/>
  <c r="CY102" i="3"/>
  <c r="CY101" i="3"/>
  <c r="CY100" i="3"/>
  <c r="CY99" i="3"/>
  <c r="CY98" i="3"/>
  <c r="CY97" i="3"/>
  <c r="CY96" i="3"/>
  <c r="CY95" i="3"/>
  <c r="CY94" i="3"/>
  <c r="CY93" i="3"/>
  <c r="CY92" i="3"/>
  <c r="CY91" i="3"/>
  <c r="DF90" i="3"/>
  <c r="CY90" i="3"/>
  <c r="DF89" i="3"/>
  <c r="CY89" i="3"/>
  <c r="DF88" i="3"/>
  <c r="CY88" i="3"/>
  <c r="DF87" i="3"/>
  <c r="CY87" i="3"/>
  <c r="DF86" i="3"/>
  <c r="CY86" i="3"/>
  <c r="DF85" i="3"/>
  <c r="CY85" i="3"/>
  <c r="DF84" i="3"/>
  <c r="CY84" i="3"/>
  <c r="DF83" i="3"/>
  <c r="CY83" i="3"/>
  <c r="DF82" i="3"/>
  <c r="CY82" i="3"/>
  <c r="DF81" i="3"/>
  <c r="CY81" i="3"/>
  <c r="DF80" i="3"/>
  <c r="CY80" i="3"/>
  <c r="DF79" i="3"/>
  <c r="CY79" i="3"/>
  <c r="DF78" i="3"/>
  <c r="CY78" i="3"/>
  <c r="DF77" i="3"/>
  <c r="CY77" i="3"/>
  <c r="DF76" i="3"/>
  <c r="CY76" i="3"/>
  <c r="DF75" i="3"/>
  <c r="CY75" i="3"/>
  <c r="DF74" i="3"/>
  <c r="CY74" i="3"/>
  <c r="DF73" i="3"/>
  <c r="CY73" i="3"/>
  <c r="DF72" i="3"/>
  <c r="CY72" i="3"/>
  <c r="DF71" i="3"/>
  <c r="CY71" i="3"/>
  <c r="DF70" i="3"/>
  <c r="CY70" i="3"/>
  <c r="DF69" i="3"/>
  <c r="CY69" i="3"/>
  <c r="DF68" i="3"/>
  <c r="CY68" i="3"/>
  <c r="DF67" i="3"/>
  <c r="CY67" i="3"/>
  <c r="DF66" i="3"/>
  <c r="CY66" i="3"/>
  <c r="DF65" i="3"/>
  <c r="CY65" i="3"/>
  <c r="DF64" i="3"/>
  <c r="CY64" i="3"/>
  <c r="DF63" i="3"/>
  <c r="CY63" i="3"/>
  <c r="DF62" i="3"/>
  <c r="CY62" i="3"/>
  <c r="DF61" i="3"/>
  <c r="CY61" i="3"/>
  <c r="Y61" i="3"/>
  <c r="X61" i="3"/>
  <c r="O61" i="3"/>
  <c r="N61" i="3"/>
  <c r="E61" i="3"/>
  <c r="D61" i="3"/>
  <c r="DF60" i="3"/>
  <c r="CY60" i="3"/>
  <c r="DF59" i="3"/>
  <c r="CY59" i="3"/>
  <c r="DF58" i="3"/>
  <c r="CY58" i="3"/>
  <c r="DF57" i="3"/>
  <c r="CY57" i="3"/>
  <c r="DF56" i="3"/>
  <c r="CY56" i="3"/>
  <c r="DF55" i="3"/>
  <c r="CY55" i="3"/>
  <c r="DF54" i="3"/>
  <c r="CY54" i="3"/>
  <c r="DF53" i="3"/>
  <c r="CY53" i="3"/>
  <c r="DF52" i="3"/>
  <c r="CY52" i="3"/>
  <c r="DF51" i="3"/>
  <c r="CY51" i="3"/>
  <c r="Y51" i="3"/>
  <c r="X51" i="3"/>
  <c r="O51" i="3"/>
  <c r="N51" i="3"/>
  <c r="E51" i="3"/>
  <c r="D51" i="3"/>
  <c r="DF50" i="3"/>
  <c r="CY50" i="3"/>
  <c r="DF49" i="3"/>
  <c r="CY49" i="3"/>
  <c r="DF48" i="3"/>
  <c r="CY48" i="3"/>
  <c r="DF47" i="3"/>
  <c r="CY47" i="3"/>
  <c r="DF46" i="3"/>
  <c r="CY46" i="3"/>
  <c r="DF45" i="3"/>
  <c r="CY45" i="3"/>
  <c r="DF44" i="3"/>
  <c r="CY44" i="3"/>
  <c r="DF43" i="3"/>
  <c r="CY43" i="3"/>
  <c r="DF42" i="3"/>
  <c r="CY42" i="3"/>
  <c r="AW42" i="3"/>
  <c r="AU42" i="3"/>
  <c r="AS42" i="3"/>
  <c r="DF41" i="3"/>
  <c r="CY41" i="3"/>
  <c r="AW41" i="3"/>
  <c r="AU41" i="3"/>
  <c r="AS41" i="3"/>
  <c r="Y41" i="3"/>
  <c r="X41" i="3"/>
  <c r="O41" i="3"/>
  <c r="N41" i="3"/>
  <c r="E41" i="3"/>
  <c r="D41" i="3"/>
  <c r="DF40" i="3"/>
  <c r="CY40" i="3"/>
  <c r="AW40" i="3"/>
  <c r="AU40" i="3"/>
  <c r="AS40" i="3"/>
  <c r="DF39" i="3"/>
  <c r="CY39" i="3"/>
  <c r="AW39" i="3"/>
  <c r="AU39" i="3"/>
  <c r="AS39" i="3"/>
  <c r="DF38" i="3"/>
  <c r="CY38" i="3"/>
  <c r="AW38" i="3"/>
  <c r="AU38" i="3"/>
  <c r="AS38" i="3"/>
  <c r="DF37" i="3"/>
  <c r="CY37" i="3"/>
  <c r="AW37" i="3"/>
  <c r="AU37" i="3"/>
  <c r="AS37" i="3"/>
  <c r="DF36" i="3"/>
  <c r="CY36" i="3"/>
  <c r="AW36" i="3"/>
  <c r="AU36" i="3"/>
  <c r="AS36" i="3"/>
  <c r="DF35" i="3"/>
  <c r="CY35" i="3"/>
  <c r="AW35" i="3"/>
  <c r="AU35" i="3"/>
  <c r="AS35" i="3"/>
  <c r="J35" i="3"/>
  <c r="B35" i="3"/>
  <c r="DF34" i="3"/>
  <c r="CY34" i="3"/>
  <c r="AW34" i="3"/>
  <c r="AU34" i="3"/>
  <c r="AS34" i="3"/>
  <c r="AB34" i="3"/>
  <c r="A34" i="3"/>
  <c r="DF33" i="3"/>
  <c r="CY33" i="3"/>
  <c r="DF32" i="3"/>
  <c r="CY32" i="3"/>
  <c r="DF31" i="3"/>
  <c r="CY31" i="3"/>
  <c r="DF30" i="3"/>
  <c r="CY30" i="3"/>
  <c r="DF29" i="3"/>
  <c r="CY29" i="3"/>
  <c r="DF28" i="3"/>
  <c r="CY28" i="3"/>
  <c r="DF27" i="3"/>
  <c r="CY27" i="3"/>
  <c r="DF26" i="3"/>
  <c r="CY26" i="3"/>
  <c r="DF25" i="3"/>
  <c r="CY25" i="3"/>
  <c r="DF24" i="3"/>
  <c r="CY24" i="3"/>
  <c r="DF23" i="3"/>
  <c r="CY23" i="3"/>
  <c r="DF22" i="3"/>
  <c r="CY22" i="3"/>
  <c r="DF21" i="3"/>
  <c r="CY21" i="3"/>
  <c r="DF20" i="3"/>
  <c r="CY20" i="3"/>
  <c r="DF19" i="3"/>
  <c r="CY19" i="3"/>
  <c r="DF18" i="3"/>
  <c r="CY18" i="3"/>
  <c r="DF17" i="3"/>
  <c r="CY17" i="3"/>
  <c r="DF16" i="3"/>
  <c r="CY16" i="3"/>
  <c r="DF15" i="3"/>
  <c r="CY15" i="3"/>
  <c r="DF14" i="3"/>
  <c r="CY14" i="3"/>
  <c r="DF13" i="3"/>
  <c r="CY13" i="3"/>
  <c r="CR13" i="3"/>
  <c r="DF12" i="3"/>
  <c r="CY12" i="3"/>
  <c r="CR12" i="3"/>
  <c r="DF11" i="3"/>
  <c r="CY11" i="3"/>
  <c r="CR11" i="3"/>
  <c r="DF10" i="3"/>
  <c r="CY10" i="3"/>
  <c r="CR10" i="3"/>
  <c r="DF9" i="3"/>
  <c r="CY9" i="3"/>
  <c r="CR9" i="3"/>
  <c r="AQ9" i="3"/>
  <c r="AM9" i="3"/>
  <c r="AK9" i="3"/>
  <c r="DF8" i="3"/>
  <c r="CY8" i="3"/>
  <c r="CR8" i="3"/>
  <c r="AQ8" i="3"/>
  <c r="R27" i="3" s="1"/>
  <c r="R60" i="3" s="1"/>
  <c r="AM8" i="3"/>
  <c r="AK8" i="3"/>
  <c r="DF7" i="3"/>
  <c r="CY7" i="3"/>
  <c r="CR7" i="3"/>
  <c r="AQ7" i="3"/>
  <c r="AP7" i="3" s="1"/>
  <c r="AM7" i="3"/>
  <c r="AK7" i="3"/>
  <c r="DF6" i="3"/>
  <c r="CY6" i="3"/>
  <c r="CR6" i="3"/>
  <c r="AQ6" i="3"/>
  <c r="AP6" i="3" s="1"/>
  <c r="AM6" i="3"/>
  <c r="AK6" i="3"/>
  <c r="DF5" i="3"/>
  <c r="CY5" i="3"/>
  <c r="CR5" i="3"/>
  <c r="AQ5" i="3"/>
  <c r="AM5" i="3"/>
  <c r="AK5" i="3"/>
  <c r="DF4" i="3"/>
  <c r="CY4" i="3"/>
  <c r="CR4" i="3"/>
  <c r="AQ4" i="3"/>
  <c r="AM4" i="3"/>
  <c r="AK4" i="3"/>
  <c r="DF3" i="3"/>
  <c r="CY3" i="3"/>
  <c r="CR3" i="3"/>
  <c r="AQ3" i="3"/>
  <c r="AQ59" i="3" s="1"/>
  <c r="AM3" i="3"/>
  <c r="AK3" i="3"/>
  <c r="DF2" i="3"/>
  <c r="CY2" i="3"/>
  <c r="CR2" i="3"/>
  <c r="AQ2" i="3"/>
  <c r="AM2" i="3"/>
  <c r="AK2" i="3"/>
  <c r="DF1" i="3"/>
  <c r="CY1" i="3"/>
  <c r="CR1" i="3"/>
  <c r="AQ1" i="3"/>
  <c r="AM1" i="3"/>
  <c r="AK1" i="3"/>
  <c r="CY138" i="2"/>
  <c r="CY137" i="2"/>
  <c r="CY136" i="2"/>
  <c r="CY135" i="2"/>
  <c r="CY134" i="2"/>
  <c r="CY133" i="2"/>
  <c r="CY132" i="2"/>
  <c r="CY131" i="2"/>
  <c r="CY130" i="2"/>
  <c r="CY129" i="2"/>
  <c r="CY128" i="2"/>
  <c r="CY127" i="2"/>
  <c r="CY126" i="2"/>
  <c r="CY125" i="2"/>
  <c r="CY124" i="2"/>
  <c r="CY123" i="2"/>
  <c r="CY122" i="2"/>
  <c r="CY121" i="2"/>
  <c r="CY120" i="2"/>
  <c r="CY119" i="2"/>
  <c r="CY118" i="2"/>
  <c r="CY117" i="2"/>
  <c r="CY116" i="2"/>
  <c r="CY115" i="2"/>
  <c r="CY114" i="2"/>
  <c r="CY113" i="2"/>
  <c r="CY112" i="2"/>
  <c r="CY111" i="2"/>
  <c r="CY110" i="2"/>
  <c r="CY109" i="2"/>
  <c r="CY108" i="2"/>
  <c r="CY107" i="2"/>
  <c r="CY106" i="2"/>
  <c r="CY105" i="2"/>
  <c r="CY104" i="2"/>
  <c r="CY103" i="2"/>
  <c r="CY102" i="2"/>
  <c r="CY101" i="2"/>
  <c r="CY100" i="2"/>
  <c r="CY99" i="2"/>
  <c r="CY98" i="2"/>
  <c r="CY97" i="2"/>
  <c r="CY96" i="2"/>
  <c r="CY95" i="2"/>
  <c r="CY94" i="2"/>
  <c r="CY93" i="2"/>
  <c r="CY92" i="2"/>
  <c r="CY91" i="2"/>
  <c r="DF90" i="2"/>
  <c r="CY90" i="2"/>
  <c r="DF89" i="2"/>
  <c r="CY89" i="2"/>
  <c r="DF88" i="2"/>
  <c r="CY88" i="2"/>
  <c r="DF87" i="2"/>
  <c r="CY87" i="2"/>
  <c r="DF86" i="2"/>
  <c r="CY86" i="2"/>
  <c r="DF85" i="2"/>
  <c r="CY85" i="2"/>
  <c r="DF84" i="2"/>
  <c r="CY84" i="2"/>
  <c r="DF83" i="2"/>
  <c r="CY83" i="2"/>
  <c r="DF82" i="2"/>
  <c r="CY82" i="2"/>
  <c r="DF81" i="2"/>
  <c r="CY81" i="2"/>
  <c r="DF80" i="2"/>
  <c r="CY80" i="2"/>
  <c r="DF79" i="2"/>
  <c r="CY79" i="2"/>
  <c r="DF78" i="2"/>
  <c r="CY78" i="2"/>
  <c r="DF77" i="2"/>
  <c r="CY77" i="2"/>
  <c r="DF76" i="2"/>
  <c r="CY76" i="2"/>
  <c r="DF75" i="2"/>
  <c r="CY75" i="2"/>
  <c r="DF74" i="2"/>
  <c r="CY74" i="2"/>
  <c r="DF73" i="2"/>
  <c r="CY73" i="2"/>
  <c r="DF72" i="2"/>
  <c r="CY72" i="2"/>
  <c r="DF71" i="2"/>
  <c r="CY71" i="2"/>
  <c r="DF70" i="2"/>
  <c r="CY70" i="2"/>
  <c r="DF69" i="2"/>
  <c r="CY69" i="2"/>
  <c r="DF68" i="2"/>
  <c r="CY68" i="2"/>
  <c r="DF67" i="2"/>
  <c r="CY67" i="2"/>
  <c r="DF66" i="2"/>
  <c r="CY66" i="2"/>
  <c r="DF65" i="2"/>
  <c r="CY65" i="2"/>
  <c r="DF64" i="2"/>
  <c r="CY64" i="2"/>
  <c r="DF63" i="2"/>
  <c r="CY63" i="2"/>
  <c r="DF62" i="2"/>
  <c r="CY62" i="2"/>
  <c r="DF61" i="2"/>
  <c r="CY61" i="2"/>
  <c r="Y61" i="2"/>
  <c r="X61" i="2"/>
  <c r="O61" i="2"/>
  <c r="N61" i="2"/>
  <c r="E61" i="2"/>
  <c r="D61" i="2"/>
  <c r="DF60" i="2"/>
  <c r="CY60" i="2"/>
  <c r="DF59" i="2"/>
  <c r="CY59" i="2"/>
  <c r="DF58" i="2"/>
  <c r="CY58" i="2"/>
  <c r="DF57" i="2"/>
  <c r="CY57" i="2"/>
  <c r="DF56" i="2"/>
  <c r="CY56" i="2"/>
  <c r="DF55" i="2"/>
  <c r="CY55" i="2"/>
  <c r="DF54" i="2"/>
  <c r="CY54" i="2"/>
  <c r="DF53" i="2"/>
  <c r="CY53" i="2"/>
  <c r="DF52" i="2"/>
  <c r="CY52" i="2"/>
  <c r="DF51" i="2"/>
  <c r="CY51" i="2"/>
  <c r="Y51" i="2"/>
  <c r="X51" i="2"/>
  <c r="O51" i="2"/>
  <c r="N51" i="2"/>
  <c r="E51" i="2"/>
  <c r="D51" i="2"/>
  <c r="DF50" i="2"/>
  <c r="CY50" i="2"/>
  <c r="DF49" i="2"/>
  <c r="CY49" i="2"/>
  <c r="DF48" i="2"/>
  <c r="CY48" i="2"/>
  <c r="DF47" i="2"/>
  <c r="CY47" i="2"/>
  <c r="DF46" i="2"/>
  <c r="CY46" i="2"/>
  <c r="DF45" i="2"/>
  <c r="CY45" i="2"/>
  <c r="DF44" i="2"/>
  <c r="CY44" i="2"/>
  <c r="DF43" i="2"/>
  <c r="CY43" i="2"/>
  <c r="DF42" i="2"/>
  <c r="CY42" i="2"/>
  <c r="AW42" i="2"/>
  <c r="AU42" i="2"/>
  <c r="AS42" i="2"/>
  <c r="DF41" i="2"/>
  <c r="CY41" i="2"/>
  <c r="AW41" i="2"/>
  <c r="AU41" i="2"/>
  <c r="AS41" i="2"/>
  <c r="Y41" i="2"/>
  <c r="X41" i="2"/>
  <c r="O41" i="2"/>
  <c r="N41" i="2"/>
  <c r="E41" i="2"/>
  <c r="D41" i="2"/>
  <c r="DF40" i="2"/>
  <c r="CY40" i="2"/>
  <c r="AW40" i="2"/>
  <c r="AU40" i="2"/>
  <c r="AS40" i="2"/>
  <c r="DF39" i="2"/>
  <c r="CY39" i="2"/>
  <c r="AW39" i="2"/>
  <c r="AU39" i="2"/>
  <c r="AS39" i="2"/>
  <c r="DF38" i="2"/>
  <c r="CY38" i="2"/>
  <c r="AW38" i="2"/>
  <c r="AU38" i="2"/>
  <c r="AS38" i="2"/>
  <c r="DF37" i="2"/>
  <c r="CY37" i="2"/>
  <c r="AW37" i="2"/>
  <c r="AU37" i="2"/>
  <c r="AS37" i="2"/>
  <c r="DF36" i="2"/>
  <c r="CY36" i="2"/>
  <c r="AW36" i="2"/>
  <c r="AU36" i="2"/>
  <c r="AS36" i="2"/>
  <c r="DF35" i="2"/>
  <c r="CY35" i="2"/>
  <c r="AW35" i="2"/>
  <c r="AU35" i="2"/>
  <c r="AS35" i="2"/>
  <c r="J35" i="2"/>
  <c r="B35" i="2"/>
  <c r="DF34" i="2"/>
  <c r="CY34" i="2"/>
  <c r="AW34" i="2"/>
  <c r="AU34" i="2"/>
  <c r="AS34" i="2"/>
  <c r="AB34" i="2"/>
  <c r="A34" i="2"/>
  <c r="DF33" i="2"/>
  <c r="CY33" i="2"/>
  <c r="DF32" i="2"/>
  <c r="CY32" i="2"/>
  <c r="DF31" i="2"/>
  <c r="CY31" i="2"/>
  <c r="DF30" i="2"/>
  <c r="CY30" i="2"/>
  <c r="DF29" i="2"/>
  <c r="CY29" i="2"/>
  <c r="DF28" i="2"/>
  <c r="CY28" i="2"/>
  <c r="DF27" i="2"/>
  <c r="CY27" i="2"/>
  <c r="DF26" i="2"/>
  <c r="CY26" i="2"/>
  <c r="DF25" i="2"/>
  <c r="CY25" i="2"/>
  <c r="DF24" i="2"/>
  <c r="CY24" i="2"/>
  <c r="DF23" i="2"/>
  <c r="CY23" i="2"/>
  <c r="DF22" i="2"/>
  <c r="CY22" i="2"/>
  <c r="DF21" i="2"/>
  <c r="CY21" i="2"/>
  <c r="DF20" i="2"/>
  <c r="CY20" i="2"/>
  <c r="DF19" i="2"/>
  <c r="CY19" i="2"/>
  <c r="DF18" i="2"/>
  <c r="CY18" i="2"/>
  <c r="DF17" i="2"/>
  <c r="CY17" i="2"/>
  <c r="DF16" i="2"/>
  <c r="CY16" i="2"/>
  <c r="DF15" i="2"/>
  <c r="CY15" i="2"/>
  <c r="DF14" i="2"/>
  <c r="CY14" i="2"/>
  <c r="DF13" i="2"/>
  <c r="CY13" i="2"/>
  <c r="CR13" i="2"/>
  <c r="DF12" i="2"/>
  <c r="CY12" i="2"/>
  <c r="CR12" i="2"/>
  <c r="DF11" i="2"/>
  <c r="CY11" i="2"/>
  <c r="CR11" i="2"/>
  <c r="DF10" i="2"/>
  <c r="CY10" i="2"/>
  <c r="CR10" i="2"/>
  <c r="DF9" i="2"/>
  <c r="CY9" i="2"/>
  <c r="CR9" i="2"/>
  <c r="AQ9" i="2"/>
  <c r="AM9" i="2"/>
  <c r="AK9" i="2"/>
  <c r="DF8" i="2"/>
  <c r="CY8" i="2"/>
  <c r="CR8" i="2"/>
  <c r="AQ8" i="2"/>
  <c r="AQ64" i="2" s="1"/>
  <c r="AM8" i="2"/>
  <c r="AK8" i="2"/>
  <c r="DF7" i="2"/>
  <c r="CY7" i="2"/>
  <c r="CR7" i="2"/>
  <c r="AQ7" i="2"/>
  <c r="B57" i="2" s="1"/>
  <c r="AM7" i="2"/>
  <c r="AK7" i="2"/>
  <c r="DF6" i="2"/>
  <c r="CY6" i="2"/>
  <c r="CR6" i="2"/>
  <c r="AQ6" i="2"/>
  <c r="AQ62" i="2" s="1"/>
  <c r="AM6" i="2"/>
  <c r="AK6" i="2"/>
  <c r="DF5" i="2"/>
  <c r="CY5" i="2"/>
  <c r="CR5" i="2"/>
  <c r="AQ5" i="2"/>
  <c r="AO61" i="2" s="1"/>
  <c r="AM5" i="2"/>
  <c r="AK5" i="2"/>
  <c r="DF4" i="2"/>
  <c r="CY4" i="2"/>
  <c r="CR4" i="2"/>
  <c r="AQ4" i="2"/>
  <c r="AP4" i="2" s="1"/>
  <c r="AM4" i="2"/>
  <c r="AK4" i="2"/>
  <c r="DF3" i="2"/>
  <c r="CY3" i="2"/>
  <c r="CR3" i="2"/>
  <c r="AQ3" i="2"/>
  <c r="Z7" i="2" s="1"/>
  <c r="Z40" i="2" s="1"/>
  <c r="AM3" i="2"/>
  <c r="AK3" i="2"/>
  <c r="DF2" i="2"/>
  <c r="CY2" i="2"/>
  <c r="CR2" i="2"/>
  <c r="AQ2" i="2"/>
  <c r="AM2" i="2"/>
  <c r="AK2" i="2"/>
  <c r="DF1" i="2"/>
  <c r="CY1" i="2"/>
  <c r="CR1" i="2"/>
  <c r="AQ1" i="2"/>
  <c r="AP1" i="2" s="1"/>
  <c r="AM1" i="2"/>
  <c r="AK1" i="2"/>
  <c r="AQ2" i="1"/>
  <c r="L37" i="1" s="1"/>
  <c r="AQ3" i="1"/>
  <c r="V37" i="1" s="1"/>
  <c r="AQ4" i="1"/>
  <c r="B47" i="1" s="1"/>
  <c r="AQ5" i="1"/>
  <c r="L47" i="1" s="1"/>
  <c r="AQ6" i="1"/>
  <c r="V47" i="1" s="1"/>
  <c r="AQ7" i="1"/>
  <c r="B57" i="1" s="1"/>
  <c r="AQ8" i="1"/>
  <c r="L57" i="1" s="1"/>
  <c r="AQ9" i="1"/>
  <c r="V57" i="1" s="1"/>
  <c r="AQ1" i="1"/>
  <c r="B37" i="1" s="1"/>
  <c r="AP6" i="4" l="1"/>
  <c r="AP3" i="2"/>
  <c r="AP7" i="2"/>
  <c r="AP9" i="4"/>
  <c r="AP4" i="4"/>
  <c r="AP6" i="2"/>
  <c r="F7" i="4"/>
  <c r="F40" i="4" s="1"/>
  <c r="AP2" i="4"/>
  <c r="AQ59" i="4"/>
  <c r="AP1" i="4"/>
  <c r="R17" i="4"/>
  <c r="R50" i="4" s="1"/>
  <c r="L47" i="4"/>
  <c r="AP8" i="3"/>
  <c r="CS13" i="4"/>
  <c r="AB27" i="4"/>
  <c r="AB60" i="4" s="1"/>
  <c r="DG37" i="4"/>
  <c r="AP3" i="4"/>
  <c r="DG5" i="4"/>
  <c r="BQ5" i="4" s="1"/>
  <c r="P27" i="4"/>
  <c r="P60" i="4" s="1"/>
  <c r="CZ67" i="4"/>
  <c r="CS6" i="4"/>
  <c r="BS6" i="4" s="1"/>
  <c r="CZ27" i="4"/>
  <c r="CS3" i="4"/>
  <c r="BO3" i="4" s="1"/>
  <c r="R7" i="4"/>
  <c r="R40" i="4" s="1"/>
  <c r="Z7" i="4"/>
  <c r="Z40" i="4" s="1"/>
  <c r="CS11" i="4"/>
  <c r="DG8" i="4"/>
  <c r="BU8" i="4" s="1"/>
  <c r="AO64" i="4"/>
  <c r="AQ64" i="4"/>
  <c r="CZ37" i="4"/>
  <c r="AP8" i="2"/>
  <c r="AP3" i="3"/>
  <c r="DG49" i="4"/>
  <c r="CZ61" i="4"/>
  <c r="CZ31" i="4"/>
  <c r="DG61" i="4"/>
  <c r="CZ32" i="4"/>
  <c r="DG56" i="4"/>
  <c r="CZ112" i="4"/>
  <c r="CZ89" i="4"/>
  <c r="CZ70" i="4"/>
  <c r="CZ88" i="4"/>
  <c r="CZ109" i="4"/>
  <c r="CZ123" i="4"/>
  <c r="CZ36" i="4"/>
  <c r="CZ76" i="4"/>
  <c r="CZ121" i="4"/>
  <c r="CZ68" i="4"/>
  <c r="CZ83" i="4"/>
  <c r="CZ57" i="4"/>
  <c r="CZ133" i="4"/>
  <c r="CZ100" i="4"/>
  <c r="CZ97" i="4"/>
  <c r="CZ77" i="4"/>
  <c r="CZ33" i="4"/>
  <c r="CZ95" i="4"/>
  <c r="CZ44" i="4"/>
  <c r="CZ8" i="4"/>
  <c r="CZ117" i="4"/>
  <c r="CZ98" i="4"/>
  <c r="CZ65" i="4"/>
  <c r="CZ2" i="4"/>
  <c r="CZ82" i="4"/>
  <c r="CZ73" i="4"/>
  <c r="CZ19" i="4"/>
  <c r="CZ114" i="4"/>
  <c r="CZ81" i="4"/>
  <c r="CZ18" i="4"/>
  <c r="CZ14" i="4"/>
  <c r="CZ25" i="4"/>
  <c r="CZ50" i="4"/>
  <c r="CZ59" i="4"/>
  <c r="CZ125" i="4"/>
  <c r="CZ13" i="4"/>
  <c r="CZ79" i="4"/>
  <c r="DG43" i="4"/>
  <c r="CZ101" i="4"/>
  <c r="CZ103" i="4"/>
  <c r="CZ21" i="4"/>
  <c r="CZ40" i="4"/>
  <c r="DG31" i="4"/>
  <c r="DG76" i="4"/>
  <c r="DG22" i="4"/>
  <c r="DG12" i="4"/>
  <c r="DG42" i="4"/>
  <c r="DG80" i="4"/>
  <c r="DG70" i="4"/>
  <c r="DG24" i="4"/>
  <c r="DG41" i="4"/>
  <c r="DG45" i="4"/>
  <c r="DG10" i="4"/>
  <c r="DG20" i="4"/>
  <c r="DG60" i="4"/>
  <c r="DG53" i="4"/>
  <c r="DG71" i="4"/>
  <c r="DG64" i="4"/>
  <c r="DG62" i="4"/>
  <c r="DG52" i="4"/>
  <c r="DG30" i="4"/>
  <c r="DG29" i="4"/>
  <c r="DG1" i="4"/>
  <c r="DG58" i="4"/>
  <c r="CZ4" i="4"/>
  <c r="CZ102" i="4"/>
  <c r="CZ126" i="4"/>
  <c r="DG4" i="4"/>
  <c r="DG85" i="4"/>
  <c r="CZ127" i="4"/>
  <c r="DG9" i="4"/>
  <c r="DG36" i="4"/>
  <c r="CZ39" i="4"/>
  <c r="DG59" i="4"/>
  <c r="DG74" i="4"/>
  <c r="CZ86" i="4"/>
  <c r="DG39" i="4"/>
  <c r="CZ75" i="4"/>
  <c r="DG86" i="4"/>
  <c r="CZ60" i="4"/>
  <c r="CZ87" i="4"/>
  <c r="CZ130" i="4"/>
  <c r="DG2" i="4"/>
  <c r="CS7" i="4"/>
  <c r="DG65" i="4"/>
  <c r="DG27" i="4"/>
  <c r="CZ55" i="4"/>
  <c r="CZ115" i="4"/>
  <c r="CZ56" i="4"/>
  <c r="CZ6" i="4"/>
  <c r="CZ23" i="4"/>
  <c r="CZ1" i="4"/>
  <c r="DG44" i="4"/>
  <c r="CZ11" i="4"/>
  <c r="CZ48" i="4"/>
  <c r="CZ66" i="4"/>
  <c r="DG77" i="4"/>
  <c r="CZ134" i="4"/>
  <c r="CS5" i="4"/>
  <c r="DG28" i="4"/>
  <c r="CZ111" i="4"/>
  <c r="DG21" i="4"/>
  <c r="DG55" i="4"/>
  <c r="DG38" i="4"/>
  <c r="DG7" i="4"/>
  <c r="CZ5" i="4"/>
  <c r="DG11" i="4"/>
  <c r="DG66" i="4"/>
  <c r="CZ90" i="4"/>
  <c r="CZ78" i="4"/>
  <c r="CZ24" i="4"/>
  <c r="DG89" i="4"/>
  <c r="DG79" i="4"/>
  <c r="CZ129" i="4"/>
  <c r="CZ105" i="4"/>
  <c r="DG78" i="4"/>
  <c r="CZ110" i="4"/>
  <c r="CZ52" i="4"/>
  <c r="CZ42" i="4"/>
  <c r="DG88" i="4"/>
  <c r="DG90" i="4"/>
  <c r="CZ113" i="4"/>
  <c r="DG69" i="4"/>
  <c r="DG54" i="4"/>
  <c r="CS12" i="4"/>
  <c r="DG23" i="4"/>
  <c r="CZ29" i="4"/>
  <c r="CZ41" i="4"/>
  <c r="CZ17" i="4"/>
  <c r="DG40" i="4"/>
  <c r="DG50" i="4"/>
  <c r="CZ45" i="4"/>
  <c r="CZ62" i="4"/>
  <c r="CZ128" i="4"/>
  <c r="B57" i="4"/>
  <c r="F27" i="4"/>
  <c r="F60" i="4" s="1"/>
  <c r="AQ63" i="4"/>
  <c r="DG13" i="4"/>
  <c r="CZ43" i="4"/>
  <c r="V47" i="4"/>
  <c r="AB17" i="4"/>
  <c r="AB50" i="4" s="1"/>
  <c r="AQ62" i="4"/>
  <c r="AO62" i="4"/>
  <c r="DG25" i="4"/>
  <c r="CZ91" i="4"/>
  <c r="CZ72" i="4"/>
  <c r="CZ92" i="4"/>
  <c r="CZ3" i="4"/>
  <c r="CS9" i="4"/>
  <c r="DG14" i="4"/>
  <c r="DG18" i="4"/>
  <c r="DG72" i="4"/>
  <c r="DG81" i="4"/>
  <c r="CZ93" i="4"/>
  <c r="CZ131" i="4"/>
  <c r="DG3" i="4"/>
  <c r="CZ9" i="4"/>
  <c r="CZ47" i="4"/>
  <c r="CS2" i="4"/>
  <c r="H27" i="4"/>
  <c r="H60" i="4" s="1"/>
  <c r="DG47" i="4"/>
  <c r="DG19" i="4"/>
  <c r="CZ38" i="4"/>
  <c r="DG73" i="4"/>
  <c r="DG82" i="4"/>
  <c r="AO61" i="4"/>
  <c r="AQ61" i="4"/>
  <c r="AP5" i="4"/>
  <c r="CS10" i="4"/>
  <c r="DG32" i="4"/>
  <c r="DG57" i="4"/>
  <c r="CZ74" i="4"/>
  <c r="CZ116" i="4"/>
  <c r="CZ15" i="4"/>
  <c r="CZ51" i="4"/>
  <c r="DG83" i="4"/>
  <c r="DG33" i="4"/>
  <c r="DG51" i="4"/>
  <c r="AO63" i="4"/>
  <c r="CZ84" i="4"/>
  <c r="CZ136" i="4"/>
  <c r="CZ16" i="4"/>
  <c r="DG84" i="4"/>
  <c r="CZ99" i="4"/>
  <c r="CZ118" i="4"/>
  <c r="AO58" i="2"/>
  <c r="AP2" i="2"/>
  <c r="CS8" i="4"/>
  <c r="DG6" i="4"/>
  <c r="DG16" i="4"/>
  <c r="CZ58" i="4"/>
  <c r="DG63" i="4"/>
  <c r="DG67" i="4"/>
  <c r="CZ35" i="4"/>
  <c r="CZ96" i="4"/>
  <c r="CZ34" i="4"/>
  <c r="CZ46" i="4"/>
  <c r="DG68" i="4"/>
  <c r="CZ85" i="4"/>
  <c r="H7" i="4"/>
  <c r="H40" i="4" s="1"/>
  <c r="AO57" i="4"/>
  <c r="AO60" i="4"/>
  <c r="H17" i="4"/>
  <c r="H50" i="4" s="1"/>
  <c r="B47" i="4"/>
  <c r="F17" i="4"/>
  <c r="F50" i="4" s="1"/>
  <c r="CZ7" i="4"/>
  <c r="DG17" i="4"/>
  <c r="DG46" i="4"/>
  <c r="AQ57" i="4"/>
  <c r="CZ10" i="4"/>
  <c r="CZ71" i="4"/>
  <c r="CZ54" i="4"/>
  <c r="CZ63" i="4"/>
  <c r="DG87" i="4"/>
  <c r="CZ80" i="4"/>
  <c r="CZ119" i="4"/>
  <c r="AQ57" i="3"/>
  <c r="AP1" i="3"/>
  <c r="CS4" i="4"/>
  <c r="L57" i="4"/>
  <c r="R27" i="4"/>
  <c r="R60" i="4" s="1"/>
  <c r="CZ20" i="4"/>
  <c r="CZ30" i="4"/>
  <c r="DG48" i="4"/>
  <c r="CZ53" i="4"/>
  <c r="CS1" i="4"/>
  <c r="CZ26" i="4"/>
  <c r="CZ49" i="4"/>
  <c r="CZ104" i="4"/>
  <c r="CZ122" i="4"/>
  <c r="CZ135" i="4"/>
  <c r="AO58" i="4"/>
  <c r="AQ58" i="4"/>
  <c r="P7" i="4"/>
  <c r="P40" i="4" s="1"/>
  <c r="CZ12" i="4"/>
  <c r="DG34" i="4"/>
  <c r="CZ106" i="4"/>
  <c r="CZ28" i="4"/>
  <c r="DG35" i="4"/>
  <c r="CZ69" i="4"/>
  <c r="CZ107" i="4"/>
  <c r="CZ138" i="4"/>
  <c r="CZ108" i="4"/>
  <c r="CZ137" i="4"/>
  <c r="DG26" i="4"/>
  <c r="CZ94" i="4"/>
  <c r="V37" i="4"/>
  <c r="AO59" i="4"/>
  <c r="AO65" i="4"/>
  <c r="AQ65" i="4"/>
  <c r="V57" i="4"/>
  <c r="CZ22" i="4"/>
  <c r="CZ124" i="4"/>
  <c r="CZ132" i="4"/>
  <c r="DG15" i="4"/>
  <c r="CZ120" i="4"/>
  <c r="DG75" i="4"/>
  <c r="CZ64" i="4"/>
  <c r="DG29" i="3"/>
  <c r="F27" i="3"/>
  <c r="F60" i="3" s="1"/>
  <c r="F7" i="3"/>
  <c r="F40" i="3" s="1"/>
  <c r="AQ63" i="3"/>
  <c r="Z7" i="3"/>
  <c r="Z40" i="3" s="1"/>
  <c r="V37" i="3"/>
  <c r="B57" i="3"/>
  <c r="AB7" i="3"/>
  <c r="AB40" i="3" s="1"/>
  <c r="AO57" i="3"/>
  <c r="H27" i="3"/>
  <c r="H60" i="3" s="1"/>
  <c r="AO63" i="3"/>
  <c r="H7" i="3"/>
  <c r="H40" i="3" s="1"/>
  <c r="B37" i="3"/>
  <c r="DG3" i="3"/>
  <c r="BU3" i="3" s="1"/>
  <c r="CS7" i="3"/>
  <c r="BS7" i="3" s="1"/>
  <c r="CZ15" i="3"/>
  <c r="CZ39" i="3"/>
  <c r="DG17" i="3"/>
  <c r="DG82" i="3"/>
  <c r="CZ98" i="3"/>
  <c r="CZ44" i="3"/>
  <c r="CZ124" i="3"/>
  <c r="DG6" i="3"/>
  <c r="BU6" i="3" s="1"/>
  <c r="DG84" i="3"/>
  <c r="CS3" i="3"/>
  <c r="BS3" i="3" s="1"/>
  <c r="CZ20" i="3"/>
  <c r="CZ103" i="3"/>
  <c r="DG26" i="3"/>
  <c r="CZ60" i="3"/>
  <c r="CZ63" i="3"/>
  <c r="CZ130" i="3"/>
  <c r="AO64" i="3"/>
  <c r="CZ23" i="3"/>
  <c r="DG49" i="3"/>
  <c r="DG72" i="3"/>
  <c r="DG77" i="3"/>
  <c r="CZ93" i="3"/>
  <c r="DG16" i="3"/>
  <c r="DG40" i="3"/>
  <c r="DG10" i="3"/>
  <c r="DG36" i="3"/>
  <c r="DG74" i="3"/>
  <c r="CS12" i="3"/>
  <c r="CZ12" i="3"/>
  <c r="CZ89" i="3"/>
  <c r="CZ59" i="3"/>
  <c r="CS2" i="3"/>
  <c r="BO2" i="3" s="1"/>
  <c r="CZ56" i="3"/>
  <c r="CS11" i="3"/>
  <c r="CZ75" i="3"/>
  <c r="DG59" i="3"/>
  <c r="AO65" i="3"/>
  <c r="Z27" i="3"/>
  <c r="Z60" i="3" s="1"/>
  <c r="V57" i="3"/>
  <c r="CZ65" i="3"/>
  <c r="CS13" i="3"/>
  <c r="CZ77" i="3"/>
  <c r="CZ102" i="3"/>
  <c r="DG19" i="3"/>
  <c r="CZ36" i="3"/>
  <c r="CZ61" i="3"/>
  <c r="CZ69" i="3"/>
  <c r="CZ1" i="3"/>
  <c r="DG48" i="3"/>
  <c r="DG69" i="3"/>
  <c r="DG79" i="3"/>
  <c r="CZ127" i="3"/>
  <c r="AP5" i="2"/>
  <c r="DG20" i="3"/>
  <c r="CZ106" i="3"/>
  <c r="CZ6" i="3"/>
  <c r="AQ60" i="3"/>
  <c r="H17" i="3"/>
  <c r="H50" i="3" s="1"/>
  <c r="AO60" i="3"/>
  <c r="AP4" i="3"/>
  <c r="F17" i="3"/>
  <c r="F50" i="3" s="1"/>
  <c r="B47" i="3"/>
  <c r="CZ25" i="3"/>
  <c r="DG64" i="3"/>
  <c r="CZ18" i="3"/>
  <c r="CZ40" i="3"/>
  <c r="DG86" i="3"/>
  <c r="DG47" i="3"/>
  <c r="CZ19" i="3"/>
  <c r="CS5" i="3"/>
  <c r="DG43" i="3"/>
  <c r="CZ5" i="3"/>
  <c r="DG14" i="3"/>
  <c r="CZ126" i="3"/>
  <c r="DG89" i="3"/>
  <c r="CZ4" i="3"/>
  <c r="AB27" i="3"/>
  <c r="AB60" i="3" s="1"/>
  <c r="CZ90" i="3"/>
  <c r="V47" i="3"/>
  <c r="AQ62" i="3"/>
  <c r="AO62" i="3"/>
  <c r="DG90" i="3"/>
  <c r="DG4" i="3"/>
  <c r="DG27" i="3"/>
  <c r="CZ91" i="3"/>
  <c r="R7" i="3"/>
  <c r="R40" i="3" s="1"/>
  <c r="AO58" i="3"/>
  <c r="P7" i="3"/>
  <c r="P40" i="3" s="1"/>
  <c r="L37" i="3"/>
  <c r="AQ58" i="3"/>
  <c r="AP2" i="3"/>
  <c r="DG22" i="3"/>
  <c r="DG62" i="3"/>
  <c r="CZ92" i="3"/>
  <c r="CZ111" i="3"/>
  <c r="CZ45" i="3"/>
  <c r="CZ30" i="3"/>
  <c r="CZ34" i="3"/>
  <c r="DG42" i="3"/>
  <c r="CZ47" i="3"/>
  <c r="CZ136" i="3"/>
  <c r="CZ76" i="3"/>
  <c r="CZ41" i="3"/>
  <c r="CZ33" i="3"/>
  <c r="CZ88" i="3"/>
  <c r="CZ24" i="3"/>
  <c r="CZ133" i="3"/>
  <c r="CZ100" i="3"/>
  <c r="CZ79" i="3"/>
  <c r="CZ70" i="3"/>
  <c r="CZ115" i="3"/>
  <c r="CZ95" i="3"/>
  <c r="CZ110" i="3"/>
  <c r="DG46" i="3"/>
  <c r="CZ2" i="3"/>
  <c r="CZ37" i="3"/>
  <c r="CZ121" i="3"/>
  <c r="CZ13" i="3"/>
  <c r="DG41" i="3"/>
  <c r="DG66" i="3"/>
  <c r="CZ32" i="3"/>
  <c r="CZ43" i="3"/>
  <c r="CZ67" i="3"/>
  <c r="DG32" i="3"/>
  <c r="CZ14" i="3"/>
  <c r="CZ68" i="3"/>
  <c r="DG33" i="3"/>
  <c r="CZ125" i="3"/>
  <c r="CZ21" i="3"/>
  <c r="CZ107" i="3"/>
  <c r="DG21" i="3"/>
  <c r="CZ81" i="3"/>
  <c r="DG81" i="3"/>
  <c r="DG8" i="3"/>
  <c r="CZ73" i="3"/>
  <c r="DG23" i="3"/>
  <c r="CZ28" i="3"/>
  <c r="DG35" i="3"/>
  <c r="CZ50" i="3"/>
  <c r="DG73" i="3"/>
  <c r="CZ114" i="3"/>
  <c r="Z17" i="3"/>
  <c r="Z50" i="3" s="1"/>
  <c r="DG28" i="3"/>
  <c r="DG50" i="3"/>
  <c r="DG56" i="3"/>
  <c r="CZ74" i="3"/>
  <c r="CZ83" i="3"/>
  <c r="CZ51" i="3"/>
  <c r="CZ10" i="3"/>
  <c r="CZ16" i="3"/>
  <c r="CZ112" i="3"/>
  <c r="CZ116" i="3"/>
  <c r="CZ97" i="3"/>
  <c r="CZ17" i="3"/>
  <c r="CZ57" i="3"/>
  <c r="CZ119" i="3"/>
  <c r="DG57" i="3"/>
  <c r="CZ86" i="3"/>
  <c r="DG25" i="3"/>
  <c r="DG18" i="3"/>
  <c r="DG58" i="3"/>
  <c r="CS4" i="3"/>
  <c r="CS1" i="3"/>
  <c r="CS10" i="3"/>
  <c r="CS8" i="3"/>
  <c r="DG68" i="3"/>
  <c r="CZ104" i="3"/>
  <c r="CS9" i="3"/>
  <c r="DG61" i="3"/>
  <c r="DG1" i="3"/>
  <c r="DG39" i="3"/>
  <c r="DG70" i="3"/>
  <c r="CZ62" i="3"/>
  <c r="CZ55" i="3"/>
  <c r="CZ131" i="3"/>
  <c r="CZ8" i="3"/>
  <c r="DG55" i="3"/>
  <c r="CZ82" i="3"/>
  <c r="CZ113" i="3"/>
  <c r="CZ3" i="3"/>
  <c r="CZ11" i="3"/>
  <c r="CZ29" i="3"/>
  <c r="CZ53" i="3"/>
  <c r="AQ65" i="3"/>
  <c r="DG83" i="3"/>
  <c r="DG45" i="3"/>
  <c r="DG65" i="3"/>
  <c r="DG88" i="3"/>
  <c r="DG52" i="3"/>
  <c r="DG31" i="3"/>
  <c r="DG12" i="3"/>
  <c r="DG30" i="3"/>
  <c r="AP9" i="3"/>
  <c r="DG11" i="3"/>
  <c r="AB17" i="3"/>
  <c r="AB50" i="3" s="1"/>
  <c r="CZ117" i="3"/>
  <c r="DG75" i="3"/>
  <c r="CZ84" i="3"/>
  <c r="CZ94" i="3"/>
  <c r="CZ31" i="3"/>
  <c r="DG5" i="3"/>
  <c r="CZ52" i="3"/>
  <c r="CZ54" i="3"/>
  <c r="DG67" i="3"/>
  <c r="DG76" i="3"/>
  <c r="CZ22" i="3"/>
  <c r="CZ85" i="3"/>
  <c r="CZ128" i="3"/>
  <c r="CZ42" i="3"/>
  <c r="DG85" i="3"/>
  <c r="CZ129" i="3"/>
  <c r="DG44" i="3"/>
  <c r="DG60" i="3"/>
  <c r="CZ99" i="3"/>
  <c r="CZ132" i="3"/>
  <c r="CZ7" i="3"/>
  <c r="CZ9" i="3"/>
  <c r="CZ87" i="3"/>
  <c r="AP5" i="3"/>
  <c r="L47" i="3"/>
  <c r="R17" i="3"/>
  <c r="R50" i="3" s="1"/>
  <c r="P17" i="3"/>
  <c r="P50" i="3" s="1"/>
  <c r="AQ61" i="3"/>
  <c r="AO61" i="3"/>
  <c r="DG7" i="3"/>
  <c r="CZ27" i="3"/>
  <c r="DG34" i="3"/>
  <c r="CZ38" i="3"/>
  <c r="DG87" i="3"/>
  <c r="DG38" i="3"/>
  <c r="CZ101" i="3"/>
  <c r="CZ134" i="3"/>
  <c r="CZ48" i="3"/>
  <c r="DG53" i="3"/>
  <c r="CZ58" i="3"/>
  <c r="CZ71" i="3"/>
  <c r="DG51" i="3"/>
  <c r="DG71" i="3"/>
  <c r="CZ80" i="3"/>
  <c r="CZ118" i="3"/>
  <c r="DG63" i="3"/>
  <c r="CZ64" i="3"/>
  <c r="DG15" i="3"/>
  <c r="CZ66" i="3"/>
  <c r="DG80" i="3"/>
  <c r="DG2" i="3"/>
  <c r="CS6" i="3"/>
  <c r="DG24" i="3"/>
  <c r="DG37" i="3"/>
  <c r="P27" i="3"/>
  <c r="P60" i="3" s="1"/>
  <c r="L57" i="3"/>
  <c r="AQ64" i="3"/>
  <c r="CZ46" i="3"/>
  <c r="AO59" i="3"/>
  <c r="DG13" i="3"/>
  <c r="CZ105" i="3"/>
  <c r="CZ120" i="3"/>
  <c r="CZ135" i="3"/>
  <c r="DG9" i="3"/>
  <c r="CZ26" i="3"/>
  <c r="DG54" i="3"/>
  <c r="CZ78" i="3"/>
  <c r="CZ122" i="3"/>
  <c r="DG78" i="3"/>
  <c r="CZ108" i="3"/>
  <c r="CZ137" i="3"/>
  <c r="CZ109" i="3"/>
  <c r="CZ35" i="3"/>
  <c r="CZ123" i="3"/>
  <c r="CZ138" i="3"/>
  <c r="CZ49" i="3"/>
  <c r="CZ72" i="3"/>
  <c r="CZ96" i="3"/>
  <c r="F27" i="2"/>
  <c r="F60" i="2" s="1"/>
  <c r="H27" i="2"/>
  <c r="H60" i="2" s="1"/>
  <c r="AO63" i="2"/>
  <c r="B47" i="2"/>
  <c r="AQ63" i="2"/>
  <c r="DG8" i="2"/>
  <c r="BU8" i="2" s="1"/>
  <c r="CS5" i="2"/>
  <c r="BO5" i="2" s="1"/>
  <c r="CZ81" i="2"/>
  <c r="CS9" i="2"/>
  <c r="BS9" i="2" s="1"/>
  <c r="AB7" i="2"/>
  <c r="AB40" i="2" s="1"/>
  <c r="CZ106" i="2"/>
  <c r="DG87" i="2"/>
  <c r="P27" i="2"/>
  <c r="P60" i="2" s="1"/>
  <c r="CZ69" i="2"/>
  <c r="CZ28" i="2"/>
  <c r="CZ14" i="2"/>
  <c r="DG42" i="2"/>
  <c r="AO57" i="2"/>
  <c r="AO64" i="2"/>
  <c r="CS4" i="2"/>
  <c r="BO4" i="2" s="1"/>
  <c r="CZ25" i="2"/>
  <c r="CZ4" i="2"/>
  <c r="BT4" i="2" s="1"/>
  <c r="BE4" i="2" s="1"/>
  <c r="DG13" i="2"/>
  <c r="DG28" i="2"/>
  <c r="DG1" i="2"/>
  <c r="CZ30" i="2"/>
  <c r="CZ98" i="2"/>
  <c r="CZ1" i="2"/>
  <c r="CZ94" i="2"/>
  <c r="CZ59" i="2"/>
  <c r="CZ91" i="2"/>
  <c r="CZ108" i="2"/>
  <c r="CZ5" i="2"/>
  <c r="CZ123" i="2"/>
  <c r="CZ85" i="2"/>
  <c r="DG5" i="2"/>
  <c r="DG49" i="2"/>
  <c r="CZ75" i="2"/>
  <c r="CZ103" i="2"/>
  <c r="CZ125" i="2"/>
  <c r="CZ9" i="2"/>
  <c r="DG15" i="2"/>
  <c r="CZ33" i="2"/>
  <c r="CZ58" i="2"/>
  <c r="CZ126" i="2"/>
  <c r="CZ16" i="2"/>
  <c r="CZ50" i="2"/>
  <c r="DG58" i="2"/>
  <c r="CZ76" i="2"/>
  <c r="CZ105" i="2"/>
  <c r="CZ127" i="2"/>
  <c r="DG56" i="2"/>
  <c r="CZ42" i="2"/>
  <c r="CZ71" i="2"/>
  <c r="CZ29" i="2"/>
  <c r="DG14" i="2"/>
  <c r="CZ121" i="2"/>
  <c r="CZ48" i="2"/>
  <c r="CZ3" i="2"/>
  <c r="DG3" i="2"/>
  <c r="DG33" i="2"/>
  <c r="DG17" i="2"/>
  <c r="CZ67" i="2"/>
  <c r="DG38" i="2"/>
  <c r="DG77" i="2"/>
  <c r="DG2" i="2"/>
  <c r="DG29" i="2"/>
  <c r="DG52" i="2"/>
  <c r="DG70" i="2"/>
  <c r="DG20" i="2"/>
  <c r="DG39" i="2"/>
  <c r="DG71" i="2"/>
  <c r="CZ83" i="2"/>
  <c r="R7" i="2"/>
  <c r="R40" i="2" s="1"/>
  <c r="P7" i="2"/>
  <c r="P40" i="2" s="1"/>
  <c r="L37" i="2"/>
  <c r="DG23" i="2"/>
  <c r="CZ122" i="2"/>
  <c r="AQ58" i="2"/>
  <c r="CZ101" i="2"/>
  <c r="CZ32" i="2"/>
  <c r="DG74" i="2"/>
  <c r="CZ124" i="2"/>
  <c r="CZ15" i="2"/>
  <c r="DG9" i="2"/>
  <c r="CZ87" i="2"/>
  <c r="CZ128" i="2"/>
  <c r="CS2" i="2"/>
  <c r="DG25" i="2"/>
  <c r="CZ130" i="2"/>
  <c r="DG44" i="2"/>
  <c r="CZ60" i="2"/>
  <c r="DG67" i="2"/>
  <c r="CZ88" i="2"/>
  <c r="CS11" i="2"/>
  <c r="CZ26" i="2"/>
  <c r="CZ40" i="2"/>
  <c r="AQ57" i="2"/>
  <c r="B37" i="2"/>
  <c r="H7" i="2"/>
  <c r="H40" i="2" s="1"/>
  <c r="CZ11" i="2"/>
  <c r="CZ18" i="2"/>
  <c r="DG26" i="2"/>
  <c r="DG40" i="2"/>
  <c r="CZ78" i="2"/>
  <c r="CZ6" i="2"/>
  <c r="DG11" i="2"/>
  <c r="DG68" i="2"/>
  <c r="CZ111" i="2"/>
  <c r="DG75" i="2"/>
  <c r="DG50" i="2"/>
  <c r="DG35" i="2"/>
  <c r="DG6" i="2"/>
  <c r="DG34" i="2"/>
  <c r="CZ90" i="2"/>
  <c r="CZ112" i="2"/>
  <c r="DG4" i="2"/>
  <c r="DG51" i="2"/>
  <c r="CZ55" i="2"/>
  <c r="DG63" i="2"/>
  <c r="CZ79" i="2"/>
  <c r="F7" i="2"/>
  <c r="F40" i="2" s="1"/>
  <c r="CS8" i="2"/>
  <c r="DG19" i="2"/>
  <c r="DG55" i="2"/>
  <c r="DG69" i="2"/>
  <c r="CZ8" i="2"/>
  <c r="CZ20" i="2"/>
  <c r="CZ27" i="2"/>
  <c r="CZ56" i="2"/>
  <c r="CZ92" i="2"/>
  <c r="CZ115" i="2"/>
  <c r="CS10" i="2"/>
  <c r="CZ54" i="2"/>
  <c r="DG81" i="2"/>
  <c r="CZ109" i="2"/>
  <c r="CZ2" i="2"/>
  <c r="CZ31" i="2"/>
  <c r="CZ36" i="2"/>
  <c r="CZ135" i="2"/>
  <c r="CZ12" i="2"/>
  <c r="CZ118" i="2"/>
  <c r="CZ133" i="2"/>
  <c r="CZ72" i="2"/>
  <c r="DG54" i="2"/>
  <c r="CZ110" i="2"/>
  <c r="CZ22" i="2"/>
  <c r="CZ82" i="2"/>
  <c r="DG22" i="2"/>
  <c r="DG82" i="2"/>
  <c r="CZ93" i="2"/>
  <c r="CZ129" i="2"/>
  <c r="DG27" i="2"/>
  <c r="DG45" i="2"/>
  <c r="CZ52" i="2"/>
  <c r="DG83" i="2"/>
  <c r="DG16" i="2"/>
  <c r="DG59" i="2"/>
  <c r="CZ113" i="2"/>
  <c r="CZ131" i="2"/>
  <c r="DG43" i="2"/>
  <c r="DG41" i="2"/>
  <c r="DG30" i="2"/>
  <c r="DG24" i="2"/>
  <c r="DG10" i="2"/>
  <c r="DG64" i="2"/>
  <c r="DG37" i="2"/>
  <c r="DG36" i="2"/>
  <c r="DG32" i="2"/>
  <c r="DG89" i="2"/>
  <c r="DG73" i="2"/>
  <c r="DG61" i="2"/>
  <c r="DG88" i="2"/>
  <c r="DG80" i="2"/>
  <c r="CZ46" i="2"/>
  <c r="CZ84" i="2"/>
  <c r="CZ96" i="2"/>
  <c r="CZ114" i="2"/>
  <c r="DG46" i="2"/>
  <c r="DG84" i="2"/>
  <c r="CS6" i="2"/>
  <c r="CZ97" i="2"/>
  <c r="CS12" i="2"/>
  <c r="CZ38" i="2"/>
  <c r="DG53" i="2"/>
  <c r="CZ116" i="2"/>
  <c r="DG7" i="2"/>
  <c r="CZ47" i="2"/>
  <c r="DG76" i="2"/>
  <c r="DG85" i="2"/>
  <c r="CZ68" i="2"/>
  <c r="CZ99" i="2"/>
  <c r="Z27" i="2"/>
  <c r="Z60" i="2" s="1"/>
  <c r="AQ65" i="2"/>
  <c r="AP9" i="2"/>
  <c r="V57" i="2"/>
  <c r="AB27" i="2"/>
  <c r="AB60" i="2" s="1"/>
  <c r="AO65" i="2"/>
  <c r="CS13" i="2"/>
  <c r="DG47" i="2"/>
  <c r="DG60" i="2"/>
  <c r="CZ119" i="2"/>
  <c r="CZ86" i="2"/>
  <c r="CZ43" i="2"/>
  <c r="CZ62" i="2"/>
  <c r="DG79" i="2"/>
  <c r="CZ100" i="2"/>
  <c r="CZ132" i="2"/>
  <c r="AO60" i="2"/>
  <c r="H17" i="2"/>
  <c r="H50" i="2" s="1"/>
  <c r="AQ60" i="2"/>
  <c r="CZ21" i="2"/>
  <c r="DG57" i="2"/>
  <c r="CZ80" i="2"/>
  <c r="F17" i="2"/>
  <c r="F50" i="2" s="1"/>
  <c r="DG21" i="2"/>
  <c r="CZ61" i="2"/>
  <c r="CZ117" i="2"/>
  <c r="CZ73" i="2"/>
  <c r="CZ102" i="2"/>
  <c r="CZ134" i="2"/>
  <c r="P17" i="2"/>
  <c r="P50" i="2" s="1"/>
  <c r="AQ61" i="2"/>
  <c r="L47" i="2"/>
  <c r="R17" i="2"/>
  <c r="R50" i="2" s="1"/>
  <c r="V47" i="2"/>
  <c r="AB17" i="2"/>
  <c r="AB50" i="2" s="1"/>
  <c r="AO62" i="2"/>
  <c r="DG12" i="2"/>
  <c r="DG31" i="2"/>
  <c r="CZ65" i="2"/>
  <c r="DG65" i="2"/>
  <c r="CS3" i="2"/>
  <c r="Z17" i="2"/>
  <c r="Z50" i="2" s="1"/>
  <c r="CZ37" i="2"/>
  <c r="CZ66" i="2"/>
  <c r="CZ74" i="2"/>
  <c r="CZ104" i="2"/>
  <c r="CZ136" i="2"/>
  <c r="CS1" i="2"/>
  <c r="CS7" i="2"/>
  <c r="CZ89" i="2"/>
  <c r="CZ49" i="2"/>
  <c r="CZ44" i="2"/>
  <c r="CZ10" i="2"/>
  <c r="CZ41" i="2"/>
  <c r="CZ95" i="2"/>
  <c r="CZ120" i="2"/>
  <c r="CZ77" i="2"/>
  <c r="CZ7" i="2"/>
  <c r="CZ13" i="2"/>
  <c r="CZ17" i="2"/>
  <c r="CZ23" i="2"/>
  <c r="CZ34" i="2"/>
  <c r="CZ35" i="2"/>
  <c r="CZ45" i="2"/>
  <c r="CZ53" i="2"/>
  <c r="R27" i="2"/>
  <c r="R60" i="2" s="1"/>
  <c r="L57" i="2"/>
  <c r="CZ24" i="2"/>
  <c r="CZ39" i="2"/>
  <c r="DG48" i="2"/>
  <c r="DG90" i="2"/>
  <c r="DG18" i="2"/>
  <c r="CZ70" i="2"/>
  <c r="DG62" i="2"/>
  <c r="DG78" i="2"/>
  <c r="CZ107" i="2"/>
  <c r="CZ51" i="2"/>
  <c r="CZ64" i="2"/>
  <c r="DG72" i="2"/>
  <c r="AO59" i="2"/>
  <c r="AQ59" i="2"/>
  <c r="V37" i="2"/>
  <c r="DG86" i="2"/>
  <c r="CZ137" i="2"/>
  <c r="DG66" i="2"/>
  <c r="CZ63" i="2"/>
  <c r="CZ19" i="2"/>
  <c r="CZ57" i="2"/>
  <c r="CZ138" i="2"/>
  <c r="CY138" i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DF63" i="1"/>
  <c r="CY63" i="1"/>
  <c r="DF62" i="1"/>
  <c r="CY62" i="1"/>
  <c r="DF61" i="1"/>
  <c r="CY61" i="1"/>
  <c r="Y61" i="1"/>
  <c r="X61" i="1"/>
  <c r="O61" i="1"/>
  <c r="N61" i="1"/>
  <c r="E61" i="1"/>
  <c r="D61" i="1"/>
  <c r="DF60" i="1"/>
  <c r="CY60" i="1"/>
  <c r="DF59" i="1"/>
  <c r="CY59" i="1"/>
  <c r="DF58" i="1"/>
  <c r="CY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DF26" i="1"/>
  <c r="CY26" i="1"/>
  <c r="DF25" i="1"/>
  <c r="CY25" i="1"/>
  <c r="DF24" i="1"/>
  <c r="CY24" i="1"/>
  <c r="DF23" i="1"/>
  <c r="CY23" i="1"/>
  <c r="DF22" i="1"/>
  <c r="CY22" i="1"/>
  <c r="DF21" i="1"/>
  <c r="CY21" i="1"/>
  <c r="DF20" i="1"/>
  <c r="CY20" i="1"/>
  <c r="DF19" i="1"/>
  <c r="CY19" i="1"/>
  <c r="DF18" i="1"/>
  <c r="CY18" i="1"/>
  <c r="DF17" i="1"/>
  <c r="CY17" i="1"/>
  <c r="AB17" i="1"/>
  <c r="AB50" i="1" s="1"/>
  <c r="DF16" i="1"/>
  <c r="CY16" i="1"/>
  <c r="DF15" i="1"/>
  <c r="CY15" i="1"/>
  <c r="DF14" i="1"/>
  <c r="CY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M9" i="1"/>
  <c r="AK9" i="1"/>
  <c r="DF8" i="1"/>
  <c r="CY8" i="1"/>
  <c r="CR8" i="1"/>
  <c r="AP8" i="1"/>
  <c r="AM8" i="1"/>
  <c r="AK8" i="1"/>
  <c r="DF7" i="1"/>
  <c r="CY7" i="1"/>
  <c r="CR7" i="1"/>
  <c r="AQ63" i="1"/>
  <c r="AM7" i="1"/>
  <c r="AK7" i="1"/>
  <c r="DF6" i="1"/>
  <c r="CY6" i="1"/>
  <c r="CR6" i="1"/>
  <c r="AM6" i="1"/>
  <c r="AK6" i="1"/>
  <c r="DF5" i="1"/>
  <c r="CY5" i="1"/>
  <c r="CR5" i="1"/>
  <c r="AQ61" i="1"/>
  <c r="AP5" i="1"/>
  <c r="AM5" i="1"/>
  <c r="AK5" i="1"/>
  <c r="DF4" i="1"/>
  <c r="CY4" i="1"/>
  <c r="CR4" i="1"/>
  <c r="AM4" i="1"/>
  <c r="AK4" i="1"/>
  <c r="DF3" i="1"/>
  <c r="CY3" i="1"/>
  <c r="CR3" i="1"/>
  <c r="AQ59" i="1"/>
  <c r="AM3" i="1"/>
  <c r="AK3" i="1"/>
  <c r="DF2" i="1"/>
  <c r="CY2" i="1"/>
  <c r="CR2" i="1"/>
  <c r="AQ58" i="1"/>
  <c r="AP2" i="1"/>
  <c r="AM2" i="1"/>
  <c r="AK2" i="1"/>
  <c r="DF1" i="1"/>
  <c r="CY1" i="1"/>
  <c r="CR1" i="1"/>
  <c r="AO57" i="1"/>
  <c r="AP1" i="1"/>
  <c r="AM1" i="1"/>
  <c r="AK1" i="1"/>
  <c r="BU5" i="4" l="1"/>
  <c r="BS3" i="4"/>
  <c r="BD3" i="4" s="1"/>
  <c r="BQ8" i="4"/>
  <c r="BO6" i="4"/>
  <c r="AZ6" i="4" s="1"/>
  <c r="BO3" i="3"/>
  <c r="AZ3" i="3" s="1"/>
  <c r="BU3" i="4"/>
  <c r="BQ3" i="4"/>
  <c r="BU1" i="4"/>
  <c r="BQ1" i="4"/>
  <c r="BP5" i="4"/>
  <c r="BA5" i="4" s="1"/>
  <c r="BT5" i="4"/>
  <c r="BE5" i="4" s="1"/>
  <c r="BU7" i="4"/>
  <c r="BQ7" i="4"/>
  <c r="BS7" i="4"/>
  <c r="BO7" i="4"/>
  <c r="BU2" i="4"/>
  <c r="BQ2" i="4"/>
  <c r="BP3" i="4"/>
  <c r="BA3" i="4" s="1"/>
  <c r="BT3" i="4"/>
  <c r="BE3" i="4" s="1"/>
  <c r="BQ3" i="3"/>
  <c r="BO5" i="4"/>
  <c r="BS5" i="4"/>
  <c r="BU6" i="4"/>
  <c r="BQ6" i="4"/>
  <c r="BT2" i="4"/>
  <c r="BE2" i="4" s="1"/>
  <c r="BP2" i="4"/>
  <c r="BA2" i="4" s="1"/>
  <c r="BO7" i="3"/>
  <c r="AZ7" i="3" s="1"/>
  <c r="BS8" i="4"/>
  <c r="BO8" i="4"/>
  <c r="BU9" i="4"/>
  <c r="BQ9" i="4"/>
  <c r="BS4" i="4"/>
  <c r="BO4" i="4"/>
  <c r="BD6" i="4"/>
  <c r="BT1" i="4"/>
  <c r="BE1" i="4" s="1"/>
  <c r="BP1" i="4"/>
  <c r="BA1" i="4" s="1"/>
  <c r="BU4" i="4"/>
  <c r="BQ4" i="4"/>
  <c r="BT6" i="4"/>
  <c r="BE6" i="4" s="1"/>
  <c r="BP6" i="4"/>
  <c r="BA6" i="4" s="1"/>
  <c r="BT8" i="4"/>
  <c r="BE8" i="4" s="1"/>
  <c r="BP8" i="4"/>
  <c r="BA8" i="4" s="1"/>
  <c r="BS2" i="4"/>
  <c r="BO2" i="4"/>
  <c r="BS9" i="4"/>
  <c r="BO9" i="4"/>
  <c r="BS1" i="4"/>
  <c r="BO1" i="4"/>
  <c r="AZ3" i="4"/>
  <c r="BT7" i="4"/>
  <c r="BE7" i="4" s="1"/>
  <c r="BP7" i="4"/>
  <c r="BA7" i="4" s="1"/>
  <c r="BT4" i="4"/>
  <c r="BE4" i="4" s="1"/>
  <c r="BP4" i="4"/>
  <c r="BA4" i="4" s="1"/>
  <c r="BP9" i="4"/>
  <c r="BA9" i="4" s="1"/>
  <c r="BT9" i="4"/>
  <c r="BE9" i="4" s="1"/>
  <c r="BQ6" i="3"/>
  <c r="BS2" i="3"/>
  <c r="BD2" i="3" s="1"/>
  <c r="BP5" i="3"/>
  <c r="BA5" i="3" s="1"/>
  <c r="BT5" i="3"/>
  <c r="BE5" i="3" s="1"/>
  <c r="BT1" i="3"/>
  <c r="BE1" i="3" s="1"/>
  <c r="BP1" i="3"/>
  <c r="BA1" i="3" s="1"/>
  <c r="BU1" i="3"/>
  <c r="BQ1" i="3"/>
  <c r="BT4" i="3"/>
  <c r="BE4" i="3" s="1"/>
  <c r="BP4" i="3"/>
  <c r="BA4" i="3" s="1"/>
  <c r="BO9" i="3"/>
  <c r="BS9" i="3"/>
  <c r="BP9" i="3"/>
  <c r="BA9" i="3" s="1"/>
  <c r="BT9" i="3"/>
  <c r="BE9" i="3" s="1"/>
  <c r="BU9" i="3"/>
  <c r="BQ9" i="3"/>
  <c r="BO4" i="3"/>
  <c r="BS4" i="3"/>
  <c r="BP2" i="3"/>
  <c r="BA2" i="3" s="1"/>
  <c r="BT2" i="3"/>
  <c r="BE2" i="3" s="1"/>
  <c r="BS5" i="3"/>
  <c r="BO5" i="3"/>
  <c r="BP7" i="3"/>
  <c r="BA7" i="3" s="1"/>
  <c r="BT7" i="3"/>
  <c r="BE7" i="3" s="1"/>
  <c r="BS1" i="3"/>
  <c r="BO1" i="3"/>
  <c r="BU8" i="3"/>
  <c r="BQ8" i="3"/>
  <c r="BQ8" i="2"/>
  <c r="BS8" i="3"/>
  <c r="BO8" i="3"/>
  <c r="BT3" i="3"/>
  <c r="BE3" i="3" s="1"/>
  <c r="BP3" i="3"/>
  <c r="BA3" i="3" s="1"/>
  <c r="BU5" i="3"/>
  <c r="BQ5" i="3"/>
  <c r="BS5" i="2"/>
  <c r="BD5" i="2" s="1"/>
  <c r="BD7" i="3"/>
  <c r="BQ2" i="3"/>
  <c r="BU2" i="3"/>
  <c r="BT6" i="3"/>
  <c r="BE6" i="3" s="1"/>
  <c r="BP6" i="3"/>
  <c r="BA6" i="3" s="1"/>
  <c r="BQ7" i="3"/>
  <c r="BU7" i="3"/>
  <c r="BP8" i="3"/>
  <c r="BA8" i="3" s="1"/>
  <c r="BT8" i="3"/>
  <c r="BE8" i="3" s="1"/>
  <c r="AZ2" i="3"/>
  <c r="BS6" i="3"/>
  <c r="BO6" i="3"/>
  <c r="BU4" i="3"/>
  <c r="BQ4" i="3"/>
  <c r="BD3" i="3"/>
  <c r="BP4" i="2"/>
  <c r="BA4" i="2" s="1"/>
  <c r="G17" i="2" s="1"/>
  <c r="G50" i="2" s="1"/>
  <c r="BS4" i="2"/>
  <c r="BD4" i="2" s="1"/>
  <c r="BO9" i="2"/>
  <c r="AZ9" i="2" s="1"/>
  <c r="BP1" i="2"/>
  <c r="BA1" i="2" s="1"/>
  <c r="BT1" i="2"/>
  <c r="BE1" i="2" s="1"/>
  <c r="BQ5" i="2"/>
  <c r="BU5" i="2"/>
  <c r="BS8" i="2"/>
  <c r="BO8" i="2"/>
  <c r="BO7" i="2"/>
  <c r="BS7" i="2"/>
  <c r="BU3" i="2"/>
  <c r="BQ3" i="2"/>
  <c r="BQ1" i="2"/>
  <c r="BU1" i="2"/>
  <c r="BQ4" i="2"/>
  <c r="BU4" i="2"/>
  <c r="BE37" i="2"/>
  <c r="G18" i="2"/>
  <c r="G51" i="2" s="1"/>
  <c r="BU7" i="2"/>
  <c r="BQ7" i="2"/>
  <c r="BU2" i="2"/>
  <c r="BQ2" i="2"/>
  <c r="BT7" i="2"/>
  <c r="BE7" i="2" s="1"/>
  <c r="BP7" i="2"/>
  <c r="BA7" i="2" s="1"/>
  <c r="BP5" i="2"/>
  <c r="BA5" i="2" s="1"/>
  <c r="BT5" i="2"/>
  <c r="BE5" i="2" s="1"/>
  <c r="BT8" i="2"/>
  <c r="BE8" i="2" s="1"/>
  <c r="BP8" i="2"/>
  <c r="BA8" i="2" s="1"/>
  <c r="BS1" i="2"/>
  <c r="BO1" i="2"/>
  <c r="BO3" i="2"/>
  <c r="BS3" i="2"/>
  <c r="BT2" i="2"/>
  <c r="BE2" i="2" s="1"/>
  <c r="BP2" i="2"/>
  <c r="BA2" i="2" s="1"/>
  <c r="BU6" i="2"/>
  <c r="BQ6" i="2"/>
  <c r="BT9" i="2"/>
  <c r="BE9" i="2" s="1"/>
  <c r="BP9" i="2"/>
  <c r="BA9" i="2" s="1"/>
  <c r="AZ4" i="2"/>
  <c r="BP3" i="2"/>
  <c r="BA3" i="2" s="1"/>
  <c r="BT3" i="2"/>
  <c r="BE3" i="2" s="1"/>
  <c r="BP6" i="2"/>
  <c r="BA6" i="2" s="1"/>
  <c r="BT6" i="2"/>
  <c r="BE6" i="2" s="1"/>
  <c r="BS2" i="2"/>
  <c r="BO2" i="2"/>
  <c r="BD9" i="2"/>
  <c r="AZ5" i="2"/>
  <c r="BS6" i="2"/>
  <c r="BO6" i="2"/>
  <c r="BU9" i="2"/>
  <c r="BQ9" i="2"/>
  <c r="AP7" i="1"/>
  <c r="F27" i="1"/>
  <c r="F60" i="1" s="1"/>
  <c r="H27" i="1"/>
  <c r="H60" i="1" s="1"/>
  <c r="AO63" i="1"/>
  <c r="CZ79" i="1"/>
  <c r="CZ5" i="1"/>
  <c r="BT5" i="1" s="1"/>
  <c r="BE5" i="1" s="1"/>
  <c r="P27" i="1"/>
  <c r="P60" i="1" s="1"/>
  <c r="CZ123" i="1"/>
  <c r="CZ19" i="1"/>
  <c r="DG54" i="1"/>
  <c r="DG40" i="1"/>
  <c r="P7" i="1"/>
  <c r="P40" i="1" s="1"/>
  <c r="CZ51" i="1"/>
  <c r="CZ53" i="1"/>
  <c r="Z7" i="1"/>
  <c r="Z40" i="1" s="1"/>
  <c r="DG49" i="1"/>
  <c r="AO58" i="1"/>
  <c r="AO64" i="1"/>
  <c r="AQ64" i="1"/>
  <c r="CS7" i="1"/>
  <c r="BO7" i="1" s="1"/>
  <c r="DG24" i="1"/>
  <c r="CZ77" i="1"/>
  <c r="CZ93" i="1"/>
  <c r="DG67" i="1"/>
  <c r="R27" i="1"/>
  <c r="R60" i="1" s="1"/>
  <c r="R7" i="1"/>
  <c r="R40" i="1" s="1"/>
  <c r="DG31" i="1"/>
  <c r="CZ32" i="1"/>
  <c r="CZ49" i="1"/>
  <c r="CZ14" i="1"/>
  <c r="CZ31" i="1"/>
  <c r="DG48" i="1"/>
  <c r="CZ61" i="1"/>
  <c r="CZ38" i="1"/>
  <c r="CZ122" i="1"/>
  <c r="CZ17" i="1"/>
  <c r="CZ58" i="1"/>
  <c r="CZ40" i="1"/>
  <c r="DG85" i="1"/>
  <c r="CS9" i="1"/>
  <c r="CS8" i="1"/>
  <c r="CS12" i="1"/>
  <c r="CS11" i="1"/>
  <c r="DG53" i="1"/>
  <c r="CZ86" i="1"/>
  <c r="CZ124" i="1"/>
  <c r="CS1" i="1"/>
  <c r="CZ3" i="1"/>
  <c r="DG10" i="1"/>
  <c r="CZ65" i="1"/>
  <c r="DG86" i="1"/>
  <c r="CZ104" i="1"/>
  <c r="CZ125" i="1"/>
  <c r="CZ63" i="1"/>
  <c r="CZ57" i="1"/>
  <c r="CZ16" i="1"/>
  <c r="CZ62" i="1"/>
  <c r="CZ43" i="1"/>
  <c r="CZ35" i="1"/>
  <c r="CZ20" i="1"/>
  <c r="CZ2" i="1"/>
  <c r="CZ119" i="1"/>
  <c r="CZ9" i="1"/>
  <c r="CZ45" i="1"/>
  <c r="CZ24" i="1"/>
  <c r="CZ95" i="1"/>
  <c r="CZ11" i="1"/>
  <c r="CZ115" i="1"/>
  <c r="CZ27" i="1"/>
  <c r="CZ23" i="1"/>
  <c r="CZ54" i="1"/>
  <c r="CZ10" i="1"/>
  <c r="CZ8" i="1"/>
  <c r="CZ1" i="1"/>
  <c r="DG3" i="1"/>
  <c r="CS5" i="1"/>
  <c r="CZ18" i="1"/>
  <c r="CZ59" i="1"/>
  <c r="CZ87" i="1"/>
  <c r="CZ105" i="1"/>
  <c r="CZ126" i="1"/>
  <c r="CZ44" i="1"/>
  <c r="DG59" i="1"/>
  <c r="CZ106" i="1"/>
  <c r="CZ127" i="1"/>
  <c r="DG18" i="1"/>
  <c r="CZ128" i="1"/>
  <c r="DG76" i="1"/>
  <c r="DG11" i="1"/>
  <c r="CZ37" i="1"/>
  <c r="CZ67" i="1"/>
  <c r="DG77" i="1"/>
  <c r="CZ107" i="1"/>
  <c r="CZ129" i="1"/>
  <c r="DG88" i="1"/>
  <c r="CZ108" i="1"/>
  <c r="DG73" i="1"/>
  <c r="CZ89" i="1"/>
  <c r="CZ15" i="1"/>
  <c r="DG2" i="1"/>
  <c r="CZ25" i="1"/>
  <c r="DG19" i="1"/>
  <c r="DG12" i="1"/>
  <c r="DG68" i="1"/>
  <c r="AP4" i="1"/>
  <c r="AO60" i="1"/>
  <c r="H17" i="1"/>
  <c r="H50" i="1" s="1"/>
  <c r="AQ60" i="1"/>
  <c r="F17" i="1"/>
  <c r="F50" i="1" s="1"/>
  <c r="CS13" i="1"/>
  <c r="DG55" i="1"/>
  <c r="CZ69" i="1"/>
  <c r="DG79" i="1"/>
  <c r="DG21" i="1"/>
  <c r="DG29" i="1"/>
  <c r="CZ47" i="1"/>
  <c r="CZ80" i="1"/>
  <c r="CZ112" i="1"/>
  <c r="CZ22" i="1"/>
  <c r="CZ30" i="1"/>
  <c r="DG47" i="1"/>
  <c r="CZ56" i="1"/>
  <c r="CZ70" i="1"/>
  <c r="DG80" i="1"/>
  <c r="CZ6" i="1"/>
  <c r="DG6" i="1"/>
  <c r="DG57" i="1"/>
  <c r="CZ73" i="1"/>
  <c r="DG16" i="1"/>
  <c r="DG82" i="1"/>
  <c r="DG25" i="1"/>
  <c r="CZ85" i="1"/>
  <c r="CZ12" i="1"/>
  <c r="CZ130" i="1"/>
  <c r="CZ39" i="1"/>
  <c r="CZ60" i="1"/>
  <c r="CZ68" i="1"/>
  <c r="CZ110" i="1"/>
  <c r="DG39" i="1"/>
  <c r="CZ55" i="1"/>
  <c r="CZ111" i="1"/>
  <c r="CZ42" i="1"/>
  <c r="DG51" i="1"/>
  <c r="DG56" i="1"/>
  <c r="DG70" i="1"/>
  <c r="CZ81" i="1"/>
  <c r="CZ4" i="1"/>
  <c r="DG30" i="1"/>
  <c r="DG42" i="1"/>
  <c r="CS2" i="1"/>
  <c r="DG4" i="1"/>
  <c r="CS6" i="1"/>
  <c r="DG23" i="1"/>
  <c r="CZ48" i="1"/>
  <c r="CZ94" i="1"/>
  <c r="CZ71" i="1"/>
  <c r="CZ7" i="1"/>
  <c r="DG32" i="1"/>
  <c r="CZ34" i="1"/>
  <c r="DG44" i="1"/>
  <c r="CZ109" i="1"/>
  <c r="DG66" i="1"/>
  <c r="DG26" i="1"/>
  <c r="DG7" i="1"/>
  <c r="DG43" i="1"/>
  <c r="DG50" i="1"/>
  <c r="DG33" i="1"/>
  <c r="CZ33" i="1"/>
  <c r="CZ41" i="1"/>
  <c r="CZ72" i="1"/>
  <c r="DG90" i="1"/>
  <c r="DG1" i="1"/>
  <c r="AO59" i="1"/>
  <c r="AP3" i="1"/>
  <c r="AB7" i="1"/>
  <c r="AB40" i="1" s="1"/>
  <c r="DG20" i="1"/>
  <c r="DG58" i="1"/>
  <c r="DG72" i="1"/>
  <c r="CZ91" i="1"/>
  <c r="DG15" i="1"/>
  <c r="CZ21" i="1"/>
  <c r="DG41" i="1"/>
  <c r="CZ92" i="1"/>
  <c r="DG52" i="1"/>
  <c r="DG74" i="1"/>
  <c r="CZ52" i="1"/>
  <c r="DG61" i="1"/>
  <c r="CZ131" i="1"/>
  <c r="DG5" i="1"/>
  <c r="CZ75" i="1"/>
  <c r="DG84" i="1"/>
  <c r="CZ96" i="1"/>
  <c r="DG38" i="1"/>
  <c r="DG45" i="1"/>
  <c r="DG65" i="1"/>
  <c r="CZ97" i="1"/>
  <c r="CZ117" i="1"/>
  <c r="CS4" i="1"/>
  <c r="DG22" i="1"/>
  <c r="CZ113" i="1"/>
  <c r="CZ74" i="1"/>
  <c r="CZ83" i="1"/>
  <c r="CZ114" i="1"/>
  <c r="DG27" i="1"/>
  <c r="CZ116" i="1"/>
  <c r="DG28" i="1"/>
  <c r="CZ46" i="1"/>
  <c r="CZ66" i="1"/>
  <c r="CZ98" i="1"/>
  <c r="CZ29" i="1"/>
  <c r="DG37" i="1"/>
  <c r="CZ99" i="1"/>
  <c r="Z17" i="1"/>
  <c r="Z50" i="1" s="1"/>
  <c r="AQ62" i="1"/>
  <c r="AP6" i="1"/>
  <c r="AO62" i="1"/>
  <c r="CZ13" i="1"/>
  <c r="DG34" i="1"/>
  <c r="CZ78" i="1"/>
  <c r="DG13" i="1"/>
  <c r="DG17" i="1"/>
  <c r="DG35" i="1"/>
  <c r="DG69" i="1"/>
  <c r="DG78" i="1"/>
  <c r="CZ132" i="1"/>
  <c r="F7" i="1"/>
  <c r="F40" i="1" s="1"/>
  <c r="AQ57" i="1"/>
  <c r="H7" i="1"/>
  <c r="H40" i="1" s="1"/>
  <c r="P17" i="1"/>
  <c r="P50" i="1" s="1"/>
  <c r="R17" i="1"/>
  <c r="R50" i="1" s="1"/>
  <c r="AO61" i="1"/>
  <c r="DG14" i="1"/>
  <c r="CZ100" i="1"/>
  <c r="CZ135" i="1"/>
  <c r="DG9" i="1"/>
  <c r="DG46" i="1"/>
  <c r="DG63" i="1"/>
  <c r="CZ101" i="1"/>
  <c r="CS10" i="1"/>
  <c r="DG60" i="1"/>
  <c r="DG87" i="1"/>
  <c r="CZ102" i="1"/>
  <c r="CZ134" i="1"/>
  <c r="DG8" i="1"/>
  <c r="CZ118" i="1"/>
  <c r="CZ28" i="1"/>
  <c r="DG71" i="1"/>
  <c r="CZ88" i="1"/>
  <c r="CZ103" i="1"/>
  <c r="CZ64" i="1"/>
  <c r="DG81" i="1"/>
  <c r="CZ133" i="1"/>
  <c r="DG64" i="1"/>
  <c r="CZ82" i="1"/>
  <c r="DG89" i="1"/>
  <c r="CS3" i="1"/>
  <c r="CZ50" i="1"/>
  <c r="CZ90" i="1"/>
  <c r="CZ26" i="1"/>
  <c r="CZ36" i="1"/>
  <c r="DG75" i="1"/>
  <c r="CZ121" i="1"/>
  <c r="DG36" i="1"/>
  <c r="DG62" i="1"/>
  <c r="CZ76" i="1"/>
  <c r="DG83" i="1"/>
  <c r="CZ137" i="1"/>
  <c r="CZ120" i="1"/>
  <c r="CZ136" i="1"/>
  <c r="AP9" i="1"/>
  <c r="AQ65" i="1"/>
  <c r="AB27" i="1"/>
  <c r="AB60" i="1" s="1"/>
  <c r="AO65" i="1"/>
  <c r="Z27" i="1"/>
  <c r="Z60" i="1" s="1"/>
  <c r="CZ84" i="1"/>
  <c r="CZ138" i="1"/>
  <c r="BF6" i="4" l="1"/>
  <c r="BF39" i="4" s="1"/>
  <c r="BB3" i="3"/>
  <c r="AC7" i="3" s="1"/>
  <c r="AC40" i="3" s="1"/>
  <c r="BB6" i="4"/>
  <c r="AT6" i="4" s="1"/>
  <c r="BF3" i="3"/>
  <c r="BF36" i="3" s="1"/>
  <c r="BF3" i="4"/>
  <c r="AC8" i="4" s="1"/>
  <c r="AC41" i="4" s="1"/>
  <c r="BA37" i="2"/>
  <c r="BD1" i="4"/>
  <c r="BF1" i="4"/>
  <c r="Q7" i="4"/>
  <c r="Q40" i="4" s="1"/>
  <c r="BA35" i="4"/>
  <c r="BF9" i="4"/>
  <c r="BD9" i="4"/>
  <c r="BB2" i="4"/>
  <c r="AZ2" i="4"/>
  <c r="BD2" i="4"/>
  <c r="BF2" i="4"/>
  <c r="BA41" i="4"/>
  <c r="Q27" i="4"/>
  <c r="Q60" i="4" s="1"/>
  <c r="Q28" i="4"/>
  <c r="Q61" i="4" s="1"/>
  <c r="BE41" i="4"/>
  <c r="BD36" i="4"/>
  <c r="BB5" i="4"/>
  <c r="AZ5" i="4"/>
  <c r="AZ9" i="4"/>
  <c r="BB9" i="4"/>
  <c r="Q8" i="4"/>
  <c r="Q41" i="4" s="1"/>
  <c r="BE35" i="4"/>
  <c r="AZ39" i="4"/>
  <c r="Y17" i="4"/>
  <c r="Y50" i="4" s="1"/>
  <c r="BD5" i="4"/>
  <c r="BF5" i="4"/>
  <c r="AA17" i="4"/>
  <c r="AA50" i="4" s="1"/>
  <c r="BA39" i="4"/>
  <c r="BE36" i="4"/>
  <c r="AA8" i="4"/>
  <c r="AA41" i="4" s="1"/>
  <c r="BE39" i="4"/>
  <c r="AA18" i="4"/>
  <c r="AA51" i="4" s="1"/>
  <c r="BA36" i="4"/>
  <c r="AA7" i="4"/>
  <c r="AA40" i="4" s="1"/>
  <c r="BB1" i="4"/>
  <c r="AZ1" i="4"/>
  <c r="BA34" i="4"/>
  <c r="G7" i="4"/>
  <c r="G40" i="4" s="1"/>
  <c r="BA42" i="4"/>
  <c r="AA27" i="4"/>
  <c r="AA60" i="4" s="1"/>
  <c r="G8" i="4"/>
  <c r="G41" i="4" s="1"/>
  <c r="BE34" i="4"/>
  <c r="G17" i="4"/>
  <c r="G50" i="4" s="1"/>
  <c r="BA37" i="4"/>
  <c r="BB4" i="4"/>
  <c r="AZ4" i="4"/>
  <c r="BE38" i="4"/>
  <c r="Q18" i="4"/>
  <c r="Q51" i="4" s="1"/>
  <c r="BD7" i="4"/>
  <c r="BF7" i="4"/>
  <c r="BB7" i="4"/>
  <c r="AZ7" i="4"/>
  <c r="AA28" i="4"/>
  <c r="AA61" i="4" s="1"/>
  <c r="BE42" i="4"/>
  <c r="BD39" i="4"/>
  <c r="G18" i="4"/>
  <c r="G51" i="4" s="1"/>
  <c r="BE37" i="4"/>
  <c r="BD4" i="4"/>
  <c r="BF4" i="4"/>
  <c r="BA38" i="4"/>
  <c r="Q17" i="4"/>
  <c r="Q50" i="4" s="1"/>
  <c r="BA40" i="4"/>
  <c r="G27" i="4"/>
  <c r="G60" i="4" s="1"/>
  <c r="G28" i="4"/>
  <c r="G61" i="4" s="1"/>
  <c r="BE40" i="4"/>
  <c r="Y7" i="4"/>
  <c r="Y40" i="4" s="1"/>
  <c r="AZ36" i="4"/>
  <c r="AZ8" i="4"/>
  <c r="BB8" i="4"/>
  <c r="BB3" i="4"/>
  <c r="BF8" i="4"/>
  <c r="BD8" i="4"/>
  <c r="BB7" i="3"/>
  <c r="BB40" i="3" s="1"/>
  <c r="BF4" i="2"/>
  <c r="AV4" i="2" s="1"/>
  <c r="AZ40" i="3"/>
  <c r="E27" i="3"/>
  <c r="E60" i="3" s="1"/>
  <c r="BF1" i="3"/>
  <c r="BD1" i="3"/>
  <c r="Q27" i="3"/>
  <c r="Q60" i="3" s="1"/>
  <c r="BA41" i="3"/>
  <c r="BD5" i="3"/>
  <c r="BF5" i="3"/>
  <c r="AA17" i="3"/>
  <c r="AA50" i="3" s="1"/>
  <c r="BA39" i="3"/>
  <c r="BE39" i="3"/>
  <c r="AA18" i="3"/>
  <c r="AA51" i="3" s="1"/>
  <c r="BB4" i="3"/>
  <c r="AZ4" i="3"/>
  <c r="BF7" i="3"/>
  <c r="AG7" i="3" s="1"/>
  <c r="AA28" i="3"/>
  <c r="AA61" i="3" s="1"/>
  <c r="BE42" i="3"/>
  <c r="G28" i="3"/>
  <c r="G61" i="3" s="1"/>
  <c r="BE40" i="3"/>
  <c r="BA40" i="3"/>
  <c r="G27" i="3"/>
  <c r="G60" i="3" s="1"/>
  <c r="Y7" i="3"/>
  <c r="Y40" i="3" s="1"/>
  <c r="AZ36" i="3"/>
  <c r="BD40" i="3"/>
  <c r="BD9" i="3"/>
  <c r="BF9" i="3"/>
  <c r="BD35" i="3"/>
  <c r="BA37" i="3"/>
  <c r="G17" i="3"/>
  <c r="G50" i="3" s="1"/>
  <c r="BF2" i="3"/>
  <c r="AG2" i="3" s="1"/>
  <c r="BA36" i="3"/>
  <c r="AA7" i="3"/>
  <c r="AA40" i="3" s="1"/>
  <c r="G18" i="3"/>
  <c r="G51" i="3" s="1"/>
  <c r="BE37" i="3"/>
  <c r="BB4" i="2"/>
  <c r="I17" i="2" s="1"/>
  <c r="I50" i="2" s="1"/>
  <c r="AA8" i="3"/>
  <c r="AA41" i="3" s="1"/>
  <c r="BE36" i="3"/>
  <c r="Q8" i="3"/>
  <c r="Q41" i="3" s="1"/>
  <c r="BE35" i="3"/>
  <c r="Q7" i="3"/>
  <c r="Q40" i="3" s="1"/>
  <c r="BA35" i="3"/>
  <c r="Q28" i="3"/>
  <c r="Q61" i="3" s="1"/>
  <c r="BE41" i="3"/>
  <c r="AZ1" i="3"/>
  <c r="BB1" i="3"/>
  <c r="BB5" i="3"/>
  <c r="AZ5" i="3"/>
  <c r="BD4" i="3"/>
  <c r="BF4" i="3"/>
  <c r="BA42" i="3"/>
  <c r="AA27" i="3"/>
  <c r="AA60" i="3" s="1"/>
  <c r="BD36" i="3"/>
  <c r="BB9" i="3"/>
  <c r="AZ9" i="3"/>
  <c r="AZ8" i="3"/>
  <c r="BB8" i="3"/>
  <c r="AZ6" i="3"/>
  <c r="BB6" i="3"/>
  <c r="BF8" i="3"/>
  <c r="BD8" i="3"/>
  <c r="G7" i="3"/>
  <c r="G40" i="3" s="1"/>
  <c r="BA34" i="3"/>
  <c r="BD6" i="3"/>
  <c r="BF6" i="3"/>
  <c r="G8" i="3"/>
  <c r="G41" i="3" s="1"/>
  <c r="BE34" i="3"/>
  <c r="O7" i="3"/>
  <c r="O40" i="3" s="1"/>
  <c r="AZ35" i="3"/>
  <c r="Q18" i="3"/>
  <c r="Q51" i="3" s="1"/>
  <c r="BE38" i="3"/>
  <c r="BB2" i="3"/>
  <c r="BA38" i="3"/>
  <c r="Q17" i="3"/>
  <c r="Q50" i="3" s="1"/>
  <c r="BB9" i="2"/>
  <c r="BB42" i="2" s="1"/>
  <c r="BA36" i="2"/>
  <c r="AA7" i="2"/>
  <c r="AA40" i="2" s="1"/>
  <c r="E17" i="2"/>
  <c r="E50" i="2" s="1"/>
  <c r="AZ37" i="2"/>
  <c r="AA27" i="2"/>
  <c r="AA60" i="2" s="1"/>
  <c r="BA42" i="2"/>
  <c r="BF5" i="2"/>
  <c r="AV5" i="2" s="1"/>
  <c r="Q7" i="2"/>
  <c r="Q40" i="2" s="1"/>
  <c r="BA35" i="2"/>
  <c r="AZ6" i="2"/>
  <c r="BB6" i="2"/>
  <c r="BB1" i="2"/>
  <c r="AZ1" i="2"/>
  <c r="BD7" i="2"/>
  <c r="BF7" i="2"/>
  <c r="BE39" i="2"/>
  <c r="AA18" i="2"/>
  <c r="AA51" i="2" s="1"/>
  <c r="AA28" i="2"/>
  <c r="AA61" i="2" s="1"/>
  <c r="BE42" i="2"/>
  <c r="BE35" i="2"/>
  <c r="Q8" i="2"/>
  <c r="Q41" i="2" s="1"/>
  <c r="AZ3" i="2"/>
  <c r="BB3" i="2"/>
  <c r="BD6" i="2"/>
  <c r="BF6" i="2"/>
  <c r="BD1" i="2"/>
  <c r="BF1" i="2"/>
  <c r="AZ7" i="2"/>
  <c r="BB7" i="2"/>
  <c r="BD37" i="2"/>
  <c r="Y27" i="2"/>
  <c r="Y60" i="2" s="1"/>
  <c r="AZ42" i="2"/>
  <c r="BF3" i="2"/>
  <c r="BD3" i="2"/>
  <c r="BB5" i="2"/>
  <c r="Q27" i="2"/>
  <c r="Q60" i="2" s="1"/>
  <c r="BA41" i="2"/>
  <c r="BB8" i="2"/>
  <c r="AZ8" i="2"/>
  <c r="BA39" i="2"/>
  <c r="AA17" i="2"/>
  <c r="AA50" i="2" s="1"/>
  <c r="O17" i="2"/>
  <c r="O50" i="2" s="1"/>
  <c r="AZ38" i="2"/>
  <c r="BD8" i="2"/>
  <c r="BF8" i="2"/>
  <c r="BD42" i="2"/>
  <c r="Q17" i="2"/>
  <c r="Q50" i="2" s="1"/>
  <c r="BA38" i="2"/>
  <c r="BB2" i="2"/>
  <c r="AZ2" i="2"/>
  <c r="BA40" i="2"/>
  <c r="G27" i="2"/>
  <c r="G60" i="2" s="1"/>
  <c r="G8" i="2"/>
  <c r="G41" i="2" s="1"/>
  <c r="BE34" i="2"/>
  <c r="AA8" i="2"/>
  <c r="AA41" i="2" s="1"/>
  <c r="BE36" i="2"/>
  <c r="BD38" i="2"/>
  <c r="BE41" i="2"/>
  <c r="Q28" i="2"/>
  <c r="Q61" i="2" s="1"/>
  <c r="BE38" i="2"/>
  <c r="Q18" i="2"/>
  <c r="Q51" i="2" s="1"/>
  <c r="BF9" i="2"/>
  <c r="AV9" i="2" s="1"/>
  <c r="BD2" i="2"/>
  <c r="BF2" i="2"/>
  <c r="G28" i="2"/>
  <c r="G61" i="2" s="1"/>
  <c r="BE40" i="2"/>
  <c r="BA34" i="2"/>
  <c r="G7" i="2"/>
  <c r="G40" i="2" s="1"/>
  <c r="BP5" i="1"/>
  <c r="BA5" i="1" s="1"/>
  <c r="Q17" i="1" s="1"/>
  <c r="Q50" i="1" s="1"/>
  <c r="BS7" i="1"/>
  <c r="BD7" i="1" s="1"/>
  <c r="BT1" i="1"/>
  <c r="BE1" i="1" s="1"/>
  <c r="BP1" i="1"/>
  <c r="BA1" i="1" s="1"/>
  <c r="BT8" i="1"/>
  <c r="BE8" i="1" s="1"/>
  <c r="BP8" i="1"/>
  <c r="BA8" i="1" s="1"/>
  <c r="BT3" i="1"/>
  <c r="BE3" i="1" s="1"/>
  <c r="BP3" i="1"/>
  <c r="BA3" i="1" s="1"/>
  <c r="BS1" i="1"/>
  <c r="BO1" i="1"/>
  <c r="BU5" i="1"/>
  <c r="BQ5" i="1"/>
  <c r="BQ7" i="1"/>
  <c r="BU7" i="1"/>
  <c r="BS8" i="1"/>
  <c r="BO8" i="1"/>
  <c r="BU9" i="1"/>
  <c r="BQ9" i="1"/>
  <c r="BS3" i="1"/>
  <c r="BO3" i="1"/>
  <c r="BS9" i="1"/>
  <c r="BO9" i="1"/>
  <c r="BT9" i="1"/>
  <c r="BE9" i="1" s="1"/>
  <c r="BP9" i="1"/>
  <c r="BA9" i="1" s="1"/>
  <c r="BP7" i="1"/>
  <c r="BA7" i="1" s="1"/>
  <c r="BT7" i="1"/>
  <c r="BE7" i="1" s="1"/>
  <c r="BT2" i="1"/>
  <c r="BE2" i="1" s="1"/>
  <c r="BP2" i="1"/>
  <c r="BA2" i="1" s="1"/>
  <c r="BS6" i="1"/>
  <c r="BO6" i="1"/>
  <c r="BU4" i="1"/>
  <c r="BQ4" i="1"/>
  <c r="BS4" i="1"/>
  <c r="BO4" i="1"/>
  <c r="BO2" i="1"/>
  <c r="BS2" i="1"/>
  <c r="BU6" i="1"/>
  <c r="BQ6" i="1"/>
  <c r="BP6" i="1"/>
  <c r="BA6" i="1" s="1"/>
  <c r="BT6" i="1"/>
  <c r="BE6" i="1" s="1"/>
  <c r="AZ7" i="1"/>
  <c r="BU8" i="1"/>
  <c r="BQ8" i="1"/>
  <c r="BU1" i="1"/>
  <c r="BQ1" i="1"/>
  <c r="BU2" i="1"/>
  <c r="BQ2" i="1"/>
  <c r="BO5" i="1"/>
  <c r="BS5" i="1"/>
  <c r="BP4" i="1"/>
  <c r="BA4" i="1" s="1"/>
  <c r="BT4" i="1"/>
  <c r="BE4" i="1" s="1"/>
  <c r="BU3" i="1"/>
  <c r="BQ3" i="1"/>
  <c r="Q18" i="1"/>
  <c r="Q51" i="1" s="1"/>
  <c r="BE38" i="1"/>
  <c r="AG3" i="3" l="1"/>
  <c r="AG36" i="3" s="1"/>
  <c r="AV3" i="3"/>
  <c r="AL3" i="3" s="1"/>
  <c r="AG6" i="4"/>
  <c r="U47" i="4" s="1"/>
  <c r="AC18" i="4"/>
  <c r="AC51" i="4" s="1"/>
  <c r="AV6" i="4"/>
  <c r="AL6" i="4" s="1"/>
  <c r="BF36" i="4"/>
  <c r="AT3" i="3"/>
  <c r="AT36" i="3" s="1"/>
  <c r="AT7" i="3"/>
  <c r="AJ7" i="3" s="1"/>
  <c r="BB39" i="4"/>
  <c r="AC17" i="4"/>
  <c r="AC50" i="4" s="1"/>
  <c r="BB36" i="3"/>
  <c r="AG3" i="4"/>
  <c r="U4" i="4" s="1"/>
  <c r="AC8" i="3"/>
  <c r="AC41" i="3" s="1"/>
  <c r="AV3" i="4"/>
  <c r="AL3" i="4" s="1"/>
  <c r="AT4" i="2"/>
  <c r="AJ4" i="2" s="1"/>
  <c r="I18" i="2"/>
  <c r="I51" i="2" s="1"/>
  <c r="BF37" i="2"/>
  <c r="AZ42" i="4"/>
  <c r="Y27" i="4"/>
  <c r="Y60" i="4" s="1"/>
  <c r="AT9" i="4"/>
  <c r="AV2" i="4"/>
  <c r="AG2" i="4"/>
  <c r="BD35" i="4"/>
  <c r="AZ38" i="4"/>
  <c r="AT5" i="4"/>
  <c r="O17" i="4"/>
  <c r="O50" i="4" s="1"/>
  <c r="BB38" i="4"/>
  <c r="S17" i="4"/>
  <c r="S50" i="4" s="1"/>
  <c r="I18" i="4"/>
  <c r="I51" i="4" s="1"/>
  <c r="BF37" i="4"/>
  <c r="BD37" i="4"/>
  <c r="AG4" i="4"/>
  <c r="AV4" i="4"/>
  <c r="AZ34" i="4"/>
  <c r="AT1" i="4"/>
  <c r="E7" i="4"/>
  <c r="E40" i="4" s="1"/>
  <c r="BB34" i="4"/>
  <c r="I7" i="4"/>
  <c r="I40" i="4" s="1"/>
  <c r="S8" i="4"/>
  <c r="S41" i="4" s="1"/>
  <c r="BF35" i="4"/>
  <c r="AT7" i="4"/>
  <c r="E27" i="4"/>
  <c r="E60" i="4" s="1"/>
  <c r="AZ40" i="4"/>
  <c r="AT2" i="4"/>
  <c r="AZ35" i="4"/>
  <c r="O7" i="4"/>
  <c r="O40" i="4" s="1"/>
  <c r="AV8" i="4"/>
  <c r="BD41" i="4"/>
  <c r="AG8" i="4"/>
  <c r="BB40" i="4"/>
  <c r="I27" i="4"/>
  <c r="I60" i="4" s="1"/>
  <c r="S7" i="4"/>
  <c r="S40" i="4" s="1"/>
  <c r="BB35" i="4"/>
  <c r="AG4" i="2"/>
  <c r="AG37" i="2" s="1"/>
  <c r="S28" i="4"/>
  <c r="S61" i="4" s="1"/>
  <c r="BF41" i="4"/>
  <c r="I28" i="4"/>
  <c r="I61" i="4" s="1"/>
  <c r="BF40" i="4"/>
  <c r="AG9" i="4"/>
  <c r="AV9" i="4"/>
  <c r="BD42" i="4"/>
  <c r="AC7" i="4"/>
  <c r="AC40" i="4" s="1"/>
  <c r="BB36" i="4"/>
  <c r="AG7" i="4"/>
  <c r="BD40" i="4"/>
  <c r="AV7" i="4"/>
  <c r="AC28" i="4"/>
  <c r="AC61" i="4" s="1"/>
  <c r="BF42" i="4"/>
  <c r="I27" i="3"/>
  <c r="I60" i="3" s="1"/>
  <c r="S27" i="4"/>
  <c r="S60" i="4" s="1"/>
  <c r="BB41" i="4"/>
  <c r="BF38" i="4"/>
  <c r="S18" i="4"/>
  <c r="S51" i="4" s="1"/>
  <c r="AZ41" i="4"/>
  <c r="AT8" i="4"/>
  <c r="O27" i="4"/>
  <c r="O60" i="4" s="1"/>
  <c r="BD38" i="4"/>
  <c r="AG5" i="4"/>
  <c r="AV5" i="4"/>
  <c r="E17" i="4"/>
  <c r="E50" i="4" s="1"/>
  <c r="AT4" i="4"/>
  <c r="AZ37" i="4"/>
  <c r="I8" i="4"/>
  <c r="I41" i="4" s="1"/>
  <c r="BF34" i="4"/>
  <c r="AT3" i="4"/>
  <c r="I17" i="4"/>
  <c r="I50" i="4" s="1"/>
  <c r="BB37" i="4"/>
  <c r="AJ6" i="4"/>
  <c r="AT39" i="4"/>
  <c r="AV1" i="4"/>
  <c r="AG1" i="4"/>
  <c r="BD34" i="4"/>
  <c r="AG9" i="2"/>
  <c r="AG42" i="2" s="1"/>
  <c r="BB42" i="4"/>
  <c r="AC27" i="4"/>
  <c r="AC60" i="4" s="1"/>
  <c r="AG5" i="2"/>
  <c r="K47" i="2" s="1"/>
  <c r="A57" i="3"/>
  <c r="A24" i="3"/>
  <c r="AG40" i="3"/>
  <c r="K4" i="3"/>
  <c r="AG35" i="3"/>
  <c r="K37" i="3"/>
  <c r="BB41" i="3"/>
  <c r="S27" i="3"/>
  <c r="S60" i="3" s="1"/>
  <c r="BB37" i="2"/>
  <c r="AZ37" i="3"/>
  <c r="E17" i="3"/>
  <c r="E50" i="3" s="1"/>
  <c r="AT4" i="3"/>
  <c r="AC27" i="2"/>
  <c r="AC60" i="2" s="1"/>
  <c r="I18" i="3"/>
  <c r="I51" i="3" s="1"/>
  <c r="BF37" i="3"/>
  <c r="AV2" i="3"/>
  <c r="S17" i="3"/>
  <c r="S50" i="3" s="1"/>
  <c r="BB38" i="3"/>
  <c r="AV5" i="3"/>
  <c r="AG5" i="3"/>
  <c r="BD38" i="3"/>
  <c r="AT9" i="2"/>
  <c r="AX9" i="2" s="1"/>
  <c r="AV9" i="3"/>
  <c r="BD42" i="3"/>
  <c r="AG9" i="3"/>
  <c r="BF39" i="3"/>
  <c r="AC18" i="3"/>
  <c r="AC51" i="3" s="1"/>
  <c r="AG8" i="3"/>
  <c r="AV8" i="3"/>
  <c r="BD41" i="3"/>
  <c r="AC17" i="3"/>
  <c r="AC50" i="3" s="1"/>
  <c r="BB39" i="3"/>
  <c r="AT6" i="3"/>
  <c r="Y17" i="3"/>
  <c r="Y50" i="3" s="1"/>
  <c r="AZ39" i="3"/>
  <c r="O27" i="3"/>
  <c r="O60" i="3" s="1"/>
  <c r="AT8" i="3"/>
  <c r="AZ41" i="3"/>
  <c r="AT9" i="3"/>
  <c r="AZ42" i="3"/>
  <c r="Y27" i="3"/>
  <c r="Y60" i="3" s="1"/>
  <c r="BB42" i="3"/>
  <c r="AC27" i="3"/>
  <c r="AC60" i="3" s="1"/>
  <c r="I28" i="3"/>
  <c r="I61" i="3" s="1"/>
  <c r="BF40" i="3"/>
  <c r="I17" i="3"/>
  <c r="I50" i="3" s="1"/>
  <c r="BB37" i="3"/>
  <c r="S7" i="3"/>
  <c r="S40" i="3" s="1"/>
  <c r="BB35" i="3"/>
  <c r="S8" i="3"/>
  <c r="S41" i="3" s="1"/>
  <c r="BF35" i="3"/>
  <c r="AT2" i="3"/>
  <c r="BD37" i="3"/>
  <c r="AG4" i="3"/>
  <c r="AV4" i="3"/>
  <c r="AZ38" i="3"/>
  <c r="O17" i="3"/>
  <c r="O50" i="3" s="1"/>
  <c r="AT5" i="3"/>
  <c r="S18" i="3"/>
  <c r="S51" i="3" s="1"/>
  <c r="BF38" i="3"/>
  <c r="AC28" i="3"/>
  <c r="AC61" i="3" s="1"/>
  <c r="BF42" i="3"/>
  <c r="BB34" i="3"/>
  <c r="I7" i="3"/>
  <c r="I40" i="3" s="1"/>
  <c r="E7" i="3"/>
  <c r="E40" i="3" s="1"/>
  <c r="AT1" i="3"/>
  <c r="AZ34" i="3"/>
  <c r="AV7" i="3"/>
  <c r="AV6" i="3"/>
  <c r="AG6" i="3"/>
  <c r="BD39" i="3"/>
  <c r="BD34" i="3"/>
  <c r="AV1" i="3"/>
  <c r="AG1" i="3"/>
  <c r="BF34" i="3"/>
  <c r="I8" i="3"/>
  <c r="I41" i="3" s="1"/>
  <c r="BF41" i="3"/>
  <c r="S28" i="3"/>
  <c r="S61" i="3" s="1"/>
  <c r="BB41" i="2"/>
  <c r="S27" i="2"/>
  <c r="S60" i="2" s="1"/>
  <c r="AL5" i="2"/>
  <c r="AV38" i="2"/>
  <c r="BF40" i="2"/>
  <c r="I28" i="2"/>
  <c r="I61" i="2" s="1"/>
  <c r="AC8" i="2"/>
  <c r="AC41" i="2" s="1"/>
  <c r="BF36" i="2"/>
  <c r="AZ34" i="2"/>
  <c r="E7" i="2"/>
  <c r="E40" i="2" s="1"/>
  <c r="AT1" i="2"/>
  <c r="BB34" i="2"/>
  <c r="I7" i="2"/>
  <c r="I40" i="2" s="1"/>
  <c r="S7" i="2"/>
  <c r="S40" i="2" s="1"/>
  <c r="BB35" i="2"/>
  <c r="S18" i="2"/>
  <c r="S51" i="2" s="1"/>
  <c r="BF38" i="2"/>
  <c r="E27" i="2"/>
  <c r="E60" i="2" s="1"/>
  <c r="AZ40" i="2"/>
  <c r="AT7" i="2"/>
  <c r="S28" i="2"/>
  <c r="S61" i="2" s="1"/>
  <c r="BF41" i="2"/>
  <c r="AC28" i="2"/>
  <c r="AC61" i="2" s="1"/>
  <c r="BF42" i="2"/>
  <c r="BD41" i="2"/>
  <c r="AV8" i="2"/>
  <c r="AG8" i="2"/>
  <c r="BD34" i="2"/>
  <c r="AG1" i="2"/>
  <c r="AV1" i="2"/>
  <c r="AZ41" i="2"/>
  <c r="AT8" i="2"/>
  <c r="O27" i="2"/>
  <c r="O60" i="2" s="1"/>
  <c r="BD40" i="2"/>
  <c r="AV7" i="2"/>
  <c r="AG7" i="2"/>
  <c r="O7" i="2"/>
  <c r="O40" i="2" s="1"/>
  <c r="AZ35" i="2"/>
  <c r="AT2" i="2"/>
  <c r="AZ39" i="2"/>
  <c r="Y17" i="2"/>
  <c r="Y50" i="2" s="1"/>
  <c r="AT6" i="2"/>
  <c r="AV37" i="2"/>
  <c r="AL4" i="2"/>
  <c r="BB40" i="2"/>
  <c r="I27" i="2"/>
  <c r="I60" i="2" s="1"/>
  <c r="AV42" i="2"/>
  <c r="AL9" i="2"/>
  <c r="AG2" i="2"/>
  <c r="BD35" i="2"/>
  <c r="AV2" i="2"/>
  <c r="BF39" i="2"/>
  <c r="AC18" i="2"/>
  <c r="AC51" i="2" s="1"/>
  <c r="BB38" i="2"/>
  <c r="S17" i="2"/>
  <c r="S50" i="2" s="1"/>
  <c r="AV3" i="2"/>
  <c r="BD36" i="2"/>
  <c r="AG3" i="2"/>
  <c r="AC17" i="2"/>
  <c r="AC50" i="2" s="1"/>
  <c r="BB39" i="2"/>
  <c r="BF35" i="2"/>
  <c r="S8" i="2"/>
  <c r="S41" i="2" s="1"/>
  <c r="I8" i="2"/>
  <c r="I41" i="2" s="1"/>
  <c r="BF34" i="2"/>
  <c r="BD39" i="2"/>
  <c r="AV6" i="2"/>
  <c r="AG6" i="2"/>
  <c r="AT5" i="2"/>
  <c r="AC7" i="2"/>
  <c r="AC40" i="2" s="1"/>
  <c r="BB36" i="2"/>
  <c r="Y7" i="2"/>
  <c r="Y40" i="2" s="1"/>
  <c r="AT3" i="2"/>
  <c r="AZ36" i="2"/>
  <c r="BA38" i="1"/>
  <c r="BE40" i="1"/>
  <c r="G28" i="1"/>
  <c r="G61" i="1" s="1"/>
  <c r="BA40" i="1"/>
  <c r="G27" i="1"/>
  <c r="G60" i="1" s="1"/>
  <c r="BB9" i="1"/>
  <c r="AZ9" i="1"/>
  <c r="AA27" i="1"/>
  <c r="AA60" i="1" s="1"/>
  <c r="BA42" i="1"/>
  <c r="E27" i="1"/>
  <c r="E60" i="1" s="1"/>
  <c r="AZ40" i="1"/>
  <c r="BD40" i="1"/>
  <c r="AZ8" i="1"/>
  <c r="BB8" i="1"/>
  <c r="BF7" i="1"/>
  <c r="AV7" i="1" s="1"/>
  <c r="BF8" i="1"/>
  <c r="BD8" i="1"/>
  <c r="AA28" i="1"/>
  <c r="AA61" i="1" s="1"/>
  <c r="BE42" i="1"/>
  <c r="BB3" i="1"/>
  <c r="AZ3" i="1"/>
  <c r="BB7" i="1"/>
  <c r="BD3" i="1"/>
  <c r="BF3" i="1"/>
  <c r="BE39" i="1"/>
  <c r="AA18" i="1"/>
  <c r="AA51" i="1" s="1"/>
  <c r="BA39" i="1"/>
  <c r="AA17" i="1"/>
  <c r="AA50" i="1" s="1"/>
  <c r="BF2" i="1"/>
  <c r="BD2" i="1"/>
  <c r="BB4" i="1"/>
  <c r="AZ4" i="1"/>
  <c r="BF1" i="1"/>
  <c r="BD1" i="1"/>
  <c r="BA37" i="1"/>
  <c r="G17" i="1"/>
  <c r="G50" i="1" s="1"/>
  <c r="BE36" i="1"/>
  <c r="AA8" i="1"/>
  <c r="AA41" i="1" s="1"/>
  <c r="AZ6" i="1"/>
  <c r="BB6" i="1"/>
  <c r="BD6" i="1"/>
  <c r="BF6" i="1"/>
  <c r="Q28" i="1"/>
  <c r="Q61" i="1" s="1"/>
  <c r="BE41" i="1"/>
  <c r="BD9" i="1"/>
  <c r="BF9" i="1"/>
  <c r="BB2" i="1"/>
  <c r="AZ2" i="1"/>
  <c r="AZ1" i="1"/>
  <c r="BB1" i="1"/>
  <c r="BF4" i="1"/>
  <c r="BD4" i="1"/>
  <c r="G18" i="1"/>
  <c r="G51" i="1" s="1"/>
  <c r="BE37" i="1"/>
  <c r="BA36" i="1"/>
  <c r="AA7" i="1"/>
  <c r="AA40" i="1" s="1"/>
  <c r="BA41" i="1"/>
  <c r="Q27" i="1"/>
  <c r="Q60" i="1" s="1"/>
  <c r="BF5" i="1"/>
  <c r="BD5" i="1"/>
  <c r="Q7" i="1"/>
  <c r="Q40" i="1" s="1"/>
  <c r="BA35" i="1"/>
  <c r="BA34" i="1"/>
  <c r="G7" i="1"/>
  <c r="G40" i="1" s="1"/>
  <c r="BB5" i="1"/>
  <c r="AZ5" i="1"/>
  <c r="Q8" i="1"/>
  <c r="Q41" i="1" s="1"/>
  <c r="BE35" i="1"/>
  <c r="BE34" i="1"/>
  <c r="G8" i="1"/>
  <c r="G41" i="1" s="1"/>
  <c r="AT40" i="3" l="1"/>
  <c r="BR40" i="3" s="1"/>
  <c r="E63" i="3" s="1"/>
  <c r="AV39" i="4"/>
  <c r="AX6" i="4"/>
  <c r="BM6" i="4" s="1"/>
  <c r="CH39" i="4" s="1"/>
  <c r="AC54" i="4" s="1"/>
  <c r="AJ3" i="3"/>
  <c r="V5" i="3" s="1"/>
  <c r="V38" i="3" s="1"/>
  <c r="AX3" i="3"/>
  <c r="BK3" i="3" s="1"/>
  <c r="CF36" i="3" s="1"/>
  <c r="AV36" i="3"/>
  <c r="U37" i="3"/>
  <c r="W45" i="3" s="1"/>
  <c r="U4" i="3"/>
  <c r="AG39" i="4"/>
  <c r="U14" i="4"/>
  <c r="B15" i="2"/>
  <c r="B48" i="2" s="1"/>
  <c r="AX4" i="2"/>
  <c r="BM4" i="2" s="1"/>
  <c r="CH37" i="2" s="1"/>
  <c r="AT37" i="2"/>
  <c r="BY37" i="2" s="1"/>
  <c r="V15" i="4"/>
  <c r="V48" i="4" s="1"/>
  <c r="AV36" i="4"/>
  <c r="AX7" i="3"/>
  <c r="BH7" i="3" s="1"/>
  <c r="CC40" i="3" s="1"/>
  <c r="B64" i="3" s="1"/>
  <c r="AG36" i="4"/>
  <c r="U37" i="4"/>
  <c r="Z44" i="4" s="1"/>
  <c r="K14" i="2"/>
  <c r="AT42" i="2"/>
  <c r="BS42" i="2" s="1"/>
  <c r="AL4" i="4"/>
  <c r="AV37" i="4"/>
  <c r="AX8" i="4"/>
  <c r="AJ8" i="4"/>
  <c r="AT41" i="4"/>
  <c r="X55" i="4"/>
  <c r="W55" i="4"/>
  <c r="AP62" i="4"/>
  <c r="AN62" i="4"/>
  <c r="AA55" i="4"/>
  <c r="Y55" i="4"/>
  <c r="AB54" i="4"/>
  <c r="AB52" i="4"/>
  <c r="AC55" i="4"/>
  <c r="V55" i="4"/>
  <c r="Z52" i="4"/>
  <c r="V53" i="4"/>
  <c r="Z54" i="4"/>
  <c r="AG34" i="4"/>
  <c r="AX52" i="4"/>
  <c r="A4" i="4"/>
  <c r="A37" i="4"/>
  <c r="AJ2" i="4"/>
  <c r="AT35" i="4"/>
  <c r="AX2" i="4"/>
  <c r="U57" i="4"/>
  <c r="AG42" i="4"/>
  <c r="U24" i="4"/>
  <c r="AV35" i="4"/>
  <c r="AL2" i="4"/>
  <c r="AL7" i="4"/>
  <c r="AV40" i="4"/>
  <c r="AT40" i="4"/>
  <c r="AJ7" i="4"/>
  <c r="AX7" i="4"/>
  <c r="U24" i="2"/>
  <c r="U57" i="2"/>
  <c r="V65" i="2" s="1"/>
  <c r="A47" i="2"/>
  <c r="F52" i="2" s="1"/>
  <c r="AL9" i="4"/>
  <c r="AV42" i="4"/>
  <c r="K4" i="4"/>
  <c r="AG35" i="4"/>
  <c r="K37" i="4"/>
  <c r="A14" i="2"/>
  <c r="AX9" i="4"/>
  <c r="AJ9" i="4"/>
  <c r="AT42" i="4"/>
  <c r="AV38" i="4"/>
  <c r="AL5" i="4"/>
  <c r="AG38" i="4"/>
  <c r="K47" i="4"/>
  <c r="K14" i="4"/>
  <c r="AV41" i="4"/>
  <c r="AL8" i="4"/>
  <c r="BV39" i="4"/>
  <c r="BS39" i="4"/>
  <c r="AA53" i="4" s="1"/>
  <c r="BM39" i="4"/>
  <c r="BL39" i="4"/>
  <c r="BK39" i="4"/>
  <c r="BQ39" i="4"/>
  <c r="X53" i="4" s="1"/>
  <c r="BP39" i="4"/>
  <c r="W53" i="4" s="1"/>
  <c r="BJ39" i="4"/>
  <c r="BR39" i="4"/>
  <c r="Y53" i="4" s="1"/>
  <c r="BY39" i="4"/>
  <c r="BX39" i="4"/>
  <c r="BW39" i="4"/>
  <c r="A57" i="4"/>
  <c r="AG40" i="4"/>
  <c r="A24" i="4"/>
  <c r="AX3" i="4"/>
  <c r="AJ3" i="4"/>
  <c r="V5" i="4" s="1"/>
  <c r="V38" i="4" s="1"/>
  <c r="AT36" i="4"/>
  <c r="AT34" i="4"/>
  <c r="AX1" i="4"/>
  <c r="AJ1" i="4"/>
  <c r="AG37" i="4"/>
  <c r="A14" i="4"/>
  <c r="A47" i="4"/>
  <c r="K57" i="4"/>
  <c r="AG41" i="4"/>
  <c r="K24" i="4"/>
  <c r="AV34" i="4"/>
  <c r="AL1" i="4"/>
  <c r="AJ5" i="4"/>
  <c r="AX5" i="4"/>
  <c r="AT38" i="4"/>
  <c r="AG38" i="2"/>
  <c r="AJ4" i="4"/>
  <c r="AT37" i="4"/>
  <c r="AX4" i="4"/>
  <c r="AJ9" i="2"/>
  <c r="V25" i="2" s="1"/>
  <c r="V58" i="2" s="1"/>
  <c r="AV35" i="3"/>
  <c r="AL2" i="3"/>
  <c r="AT41" i="3"/>
  <c r="AJ8" i="3"/>
  <c r="AX8" i="3"/>
  <c r="AG37" i="3"/>
  <c r="A14" i="3"/>
  <c r="A47" i="3"/>
  <c r="AV38" i="3"/>
  <c r="AL5" i="3"/>
  <c r="AT38" i="3"/>
  <c r="AX5" i="3"/>
  <c r="AJ5" i="3"/>
  <c r="AX6" i="3"/>
  <c r="AT39" i="3"/>
  <c r="AJ6" i="3"/>
  <c r="AT35" i="3"/>
  <c r="AJ2" i="3"/>
  <c r="AX2" i="3"/>
  <c r="A4" i="3"/>
  <c r="AX52" i="3"/>
  <c r="AG34" i="3"/>
  <c r="A37" i="3"/>
  <c r="AG41" i="3"/>
  <c r="K57" i="3"/>
  <c r="K24" i="3"/>
  <c r="K14" i="3"/>
  <c r="K47" i="3"/>
  <c r="AG38" i="3"/>
  <c r="BQ36" i="3"/>
  <c r="BP36" i="3"/>
  <c r="BW36" i="3"/>
  <c r="BV36" i="3"/>
  <c r="BY36" i="3"/>
  <c r="BX36" i="3"/>
  <c r="BS36" i="3"/>
  <c r="BR36" i="3"/>
  <c r="BM36" i="3"/>
  <c r="BL36" i="3"/>
  <c r="BJ36" i="3"/>
  <c r="BK36" i="3"/>
  <c r="AL4" i="3"/>
  <c r="AV37" i="3"/>
  <c r="AV41" i="3"/>
  <c r="AL8" i="3"/>
  <c r="AG39" i="3"/>
  <c r="U47" i="3"/>
  <c r="U14" i="3"/>
  <c r="AV39" i="3"/>
  <c r="AL6" i="3"/>
  <c r="AL9" i="3"/>
  <c r="AV42" i="3"/>
  <c r="AT34" i="3"/>
  <c r="AX1" i="3"/>
  <c r="AJ1" i="3"/>
  <c r="AJ9" i="3"/>
  <c r="AT42" i="3"/>
  <c r="AX9" i="3"/>
  <c r="AJ4" i="3"/>
  <c r="AT37" i="3"/>
  <c r="AX4" i="3"/>
  <c r="AV34" i="3"/>
  <c r="AL1" i="3"/>
  <c r="N45" i="3"/>
  <c r="P44" i="3"/>
  <c r="M45" i="3"/>
  <c r="AP58" i="3"/>
  <c r="R42" i="3"/>
  <c r="L43" i="3"/>
  <c r="Q45" i="3"/>
  <c r="O45" i="3"/>
  <c r="L45" i="3"/>
  <c r="AN58" i="3"/>
  <c r="R44" i="3"/>
  <c r="S45" i="3"/>
  <c r="P42" i="3"/>
  <c r="U57" i="3"/>
  <c r="AG42" i="3"/>
  <c r="U24" i="3"/>
  <c r="AV40" i="3"/>
  <c r="AL7" i="3"/>
  <c r="B25" i="3" s="1"/>
  <c r="B58" i="3" s="1"/>
  <c r="B65" i="3"/>
  <c r="H62" i="3"/>
  <c r="H64" i="3"/>
  <c r="F64" i="3"/>
  <c r="I65" i="3"/>
  <c r="C65" i="3"/>
  <c r="AP63" i="3"/>
  <c r="F62" i="3"/>
  <c r="AN63" i="3"/>
  <c r="G65" i="3"/>
  <c r="E65" i="3"/>
  <c r="B63" i="3"/>
  <c r="D65" i="3"/>
  <c r="A57" i="2"/>
  <c r="A24" i="2"/>
  <c r="AG40" i="2"/>
  <c r="AL2" i="2"/>
  <c r="AV35" i="2"/>
  <c r="AL7" i="2"/>
  <c r="AV40" i="2"/>
  <c r="U37" i="2"/>
  <c r="AG36" i="2"/>
  <c r="U4" i="2"/>
  <c r="P52" i="2"/>
  <c r="AP61" i="2"/>
  <c r="R54" i="2"/>
  <c r="S55" i="2"/>
  <c r="Q55" i="2"/>
  <c r="M55" i="2"/>
  <c r="L55" i="2"/>
  <c r="O55" i="2"/>
  <c r="N55" i="2"/>
  <c r="L53" i="2"/>
  <c r="AN61" i="2"/>
  <c r="P54" i="2"/>
  <c r="R52" i="2"/>
  <c r="K37" i="2"/>
  <c r="K4" i="2"/>
  <c r="AG35" i="2"/>
  <c r="AX5" i="2"/>
  <c r="AT38" i="2"/>
  <c r="AJ5" i="2"/>
  <c r="L15" i="2" s="1"/>
  <c r="L48" i="2" s="1"/>
  <c r="U14" i="2"/>
  <c r="AG39" i="2"/>
  <c r="U47" i="2"/>
  <c r="AL6" i="2"/>
  <c r="AV39" i="2"/>
  <c r="AT40" i="2"/>
  <c r="AJ7" i="2"/>
  <c r="AX7" i="2"/>
  <c r="AT41" i="2"/>
  <c r="AX8" i="2"/>
  <c r="AJ8" i="2"/>
  <c r="AX3" i="2"/>
  <c r="AT36" i="2"/>
  <c r="AJ3" i="2"/>
  <c r="AG34" i="2"/>
  <c r="A4" i="2"/>
  <c r="A37" i="2"/>
  <c r="AX52" i="2"/>
  <c r="AV36" i="2"/>
  <c r="AL3" i="2"/>
  <c r="AV34" i="2"/>
  <c r="AL1" i="2"/>
  <c r="AJ1" i="2"/>
  <c r="AT34" i="2"/>
  <c r="AX1" i="2"/>
  <c r="AG41" i="2"/>
  <c r="K57" i="2"/>
  <c r="K24" i="2"/>
  <c r="AV41" i="2"/>
  <c r="AL8" i="2"/>
  <c r="AN9" i="2"/>
  <c r="AA25" i="2" s="1"/>
  <c r="AA58" i="2" s="1"/>
  <c r="BM9" i="2"/>
  <c r="CH42" i="2" s="1"/>
  <c r="BL9" i="2"/>
  <c r="CG42" i="2" s="1"/>
  <c r="BK9" i="2"/>
  <c r="CF42" i="2" s="1"/>
  <c r="BJ9" i="2"/>
  <c r="CE42" i="2" s="1"/>
  <c r="AX42" i="2"/>
  <c r="BI9" i="2"/>
  <c r="CD42" i="2" s="1"/>
  <c r="BH9" i="2"/>
  <c r="CC42" i="2" s="1"/>
  <c r="AT39" i="2"/>
  <c r="AJ6" i="2"/>
  <c r="AX6" i="2"/>
  <c r="AJ2" i="2"/>
  <c r="AT35" i="2"/>
  <c r="AX2" i="2"/>
  <c r="AV40" i="1"/>
  <c r="AL7" i="1"/>
  <c r="BF42" i="1"/>
  <c r="AC28" i="1"/>
  <c r="AC61" i="1" s="1"/>
  <c r="BB40" i="1"/>
  <c r="I27" i="1"/>
  <c r="I60" i="1" s="1"/>
  <c r="AG9" i="1"/>
  <c r="AV9" i="1"/>
  <c r="BD42" i="1"/>
  <c r="AZ36" i="1"/>
  <c r="AT3" i="1"/>
  <c r="Y7" i="1"/>
  <c r="Y40" i="1" s="1"/>
  <c r="BB36" i="1"/>
  <c r="AC7" i="1"/>
  <c r="AC40" i="1" s="1"/>
  <c r="AT5" i="1"/>
  <c r="O17" i="1"/>
  <c r="O50" i="1" s="1"/>
  <c r="AZ38" i="1"/>
  <c r="BF39" i="1"/>
  <c r="AC18" i="1"/>
  <c r="AC51" i="1" s="1"/>
  <c r="S17" i="1"/>
  <c r="S50" i="1" s="1"/>
  <c r="BB38" i="1"/>
  <c r="AV6" i="1"/>
  <c r="AG6" i="1"/>
  <c r="BD39" i="1"/>
  <c r="AV8" i="1"/>
  <c r="BD41" i="1"/>
  <c r="AG8" i="1"/>
  <c r="AT8" i="1"/>
  <c r="AZ41" i="1"/>
  <c r="O27" i="1"/>
  <c r="O60" i="1" s="1"/>
  <c r="BB39" i="1"/>
  <c r="AC17" i="1"/>
  <c r="AC50" i="1" s="1"/>
  <c r="BD38" i="1"/>
  <c r="AV5" i="1"/>
  <c r="AG5" i="1"/>
  <c r="BF38" i="1"/>
  <c r="S18" i="1"/>
  <c r="S51" i="1" s="1"/>
  <c r="AG7" i="1"/>
  <c r="BD34" i="1"/>
  <c r="AV1" i="1"/>
  <c r="AG1" i="1"/>
  <c r="A37" i="1" s="1"/>
  <c r="BF34" i="1"/>
  <c r="I8" i="1"/>
  <c r="I41" i="1" s="1"/>
  <c r="S28" i="1"/>
  <c r="S61" i="1" s="1"/>
  <c r="BF41" i="1"/>
  <c r="I28" i="1"/>
  <c r="I61" i="1" s="1"/>
  <c r="BF40" i="1"/>
  <c r="I17" i="1"/>
  <c r="I50" i="1" s="1"/>
  <c r="BB37" i="1"/>
  <c r="S8" i="1"/>
  <c r="S41" i="1" s="1"/>
  <c r="BF35" i="1"/>
  <c r="Y27" i="1"/>
  <c r="Y60" i="1" s="1"/>
  <c r="AT9" i="1"/>
  <c r="AZ42" i="1"/>
  <c r="I18" i="1"/>
  <c r="I51" i="1" s="1"/>
  <c r="BF37" i="1"/>
  <c r="E7" i="1"/>
  <c r="E40" i="1" s="1"/>
  <c r="AZ34" i="1"/>
  <c r="AT1" i="1"/>
  <c r="BB41" i="1"/>
  <c r="S27" i="1"/>
  <c r="S60" i="1" s="1"/>
  <c r="AT4" i="1"/>
  <c r="AZ37" i="1"/>
  <c r="E17" i="1"/>
  <c r="E50" i="1" s="1"/>
  <c r="AV2" i="1"/>
  <c r="BD35" i="1"/>
  <c r="AG2" i="1"/>
  <c r="BB34" i="1"/>
  <c r="I7" i="1"/>
  <c r="I40" i="1" s="1"/>
  <c r="AZ35" i="1"/>
  <c r="AT2" i="1"/>
  <c r="O7" i="1"/>
  <c r="O40" i="1" s="1"/>
  <c r="BF36" i="1"/>
  <c r="AC8" i="1"/>
  <c r="AC41" i="1" s="1"/>
  <c r="Y17" i="1"/>
  <c r="Y50" i="1" s="1"/>
  <c r="AT6" i="1"/>
  <c r="AZ39" i="1"/>
  <c r="AT7" i="1"/>
  <c r="AV4" i="1"/>
  <c r="BD37" i="1"/>
  <c r="AG4" i="1"/>
  <c r="AC27" i="1"/>
  <c r="AC60" i="1" s="1"/>
  <c r="BB42" i="1"/>
  <c r="S7" i="1"/>
  <c r="S40" i="1" s="1"/>
  <c r="BB35" i="1"/>
  <c r="BD36" i="1"/>
  <c r="AG3" i="1"/>
  <c r="AV3" i="1"/>
  <c r="BI6" i="4" l="1"/>
  <c r="CD39" i="4" s="1"/>
  <c r="W54" i="4" s="1"/>
  <c r="BJ6" i="4"/>
  <c r="CE39" i="4" s="1"/>
  <c r="X54" i="4" s="1"/>
  <c r="AX39" i="4"/>
  <c r="V45" i="3"/>
  <c r="W43" i="3"/>
  <c r="AN6" i="4"/>
  <c r="AA15" i="4" s="1"/>
  <c r="AA48" i="4" s="1"/>
  <c r="BK6" i="4"/>
  <c r="CF39" i="4" s="1"/>
  <c r="Y54" i="4" s="1"/>
  <c r="BY40" i="3"/>
  <c r="BS40" i="3"/>
  <c r="G63" i="3" s="1"/>
  <c r="BX40" i="3"/>
  <c r="BJ40" i="3"/>
  <c r="BL40" i="3"/>
  <c r="BM40" i="3"/>
  <c r="BP40" i="3"/>
  <c r="C63" i="3" s="1"/>
  <c r="BV40" i="3"/>
  <c r="BW40" i="3"/>
  <c r="BK40" i="3"/>
  <c r="BQ40" i="3"/>
  <c r="D63" i="3" s="1"/>
  <c r="BL6" i="4"/>
  <c r="CG39" i="4" s="1"/>
  <c r="AA54" i="4" s="1"/>
  <c r="AM62" i="4" s="1"/>
  <c r="BH6" i="4"/>
  <c r="CC39" i="4" s="1"/>
  <c r="V54" i="4" s="1"/>
  <c r="AN59" i="3"/>
  <c r="AC45" i="3"/>
  <c r="Z42" i="3"/>
  <c r="X45" i="3"/>
  <c r="Z44" i="3"/>
  <c r="AA45" i="3"/>
  <c r="AB44" i="3"/>
  <c r="AB42" i="3"/>
  <c r="V43" i="3"/>
  <c r="Y45" i="3"/>
  <c r="AP59" i="3"/>
  <c r="AA43" i="3"/>
  <c r="Y43" i="3"/>
  <c r="BM3" i="3"/>
  <c r="CH36" i="3" s="1"/>
  <c r="AC44" i="3" s="1"/>
  <c r="AN3" i="3"/>
  <c r="AA5" i="3" s="1"/>
  <c r="AA38" i="3" s="1"/>
  <c r="AX36" i="3"/>
  <c r="BI3" i="3"/>
  <c r="CD36" i="3" s="1"/>
  <c r="W44" i="3" s="1"/>
  <c r="BJ3" i="3"/>
  <c r="CE36" i="3" s="1"/>
  <c r="X42" i="3" s="1"/>
  <c r="BL3" i="3"/>
  <c r="CG36" i="3" s="1"/>
  <c r="AA44" i="3" s="1"/>
  <c r="BH3" i="3"/>
  <c r="CC36" i="3" s="1"/>
  <c r="V44" i="3" s="1"/>
  <c r="X43" i="3"/>
  <c r="Y44" i="3"/>
  <c r="BL4" i="2"/>
  <c r="CG37" i="2" s="1"/>
  <c r="G54" i="2" s="1"/>
  <c r="AX40" i="3"/>
  <c r="BR37" i="2"/>
  <c r="E53" i="2" s="1"/>
  <c r="AN7" i="3"/>
  <c r="G25" i="3" s="1"/>
  <c r="G58" i="3" s="1"/>
  <c r="BV42" i="2"/>
  <c r="BQ42" i="2"/>
  <c r="X63" i="2" s="1"/>
  <c r="BM7" i="3"/>
  <c r="CH40" i="3" s="1"/>
  <c r="I64" i="3" s="1"/>
  <c r="AS63" i="3" s="1"/>
  <c r="BX42" i="2"/>
  <c r="BP37" i="2"/>
  <c r="C53" i="2" s="1"/>
  <c r="BM37" i="2"/>
  <c r="I52" i="2" s="1"/>
  <c r="BJ37" i="2"/>
  <c r="BK37" i="2"/>
  <c r="BL37" i="2"/>
  <c r="BS37" i="2"/>
  <c r="G53" i="2" s="1"/>
  <c r="BV37" i="2"/>
  <c r="BX37" i="2"/>
  <c r="AN4" i="2"/>
  <c r="G15" i="2" s="1"/>
  <c r="G48" i="2" s="1"/>
  <c r="BW37" i="2"/>
  <c r="AX37" i="2"/>
  <c r="BK4" i="2"/>
  <c r="CF37" i="2" s="1"/>
  <c r="E54" i="2" s="1"/>
  <c r="BQ37" i="2"/>
  <c r="D53" i="2" s="1"/>
  <c r="BH4" i="2"/>
  <c r="CC37" i="2" s="1"/>
  <c r="B54" i="2" s="1"/>
  <c r="BI4" i="2"/>
  <c r="CD37" i="2" s="1"/>
  <c r="C52" i="2" s="1"/>
  <c r="BJ4" i="2"/>
  <c r="CE37" i="2" s="1"/>
  <c r="D54" i="2" s="1"/>
  <c r="BJ7" i="3"/>
  <c r="CE40" i="3" s="1"/>
  <c r="D64" i="3" s="1"/>
  <c r="BK7" i="3"/>
  <c r="CF40" i="3" s="1"/>
  <c r="E64" i="3" s="1"/>
  <c r="BI7" i="3"/>
  <c r="CD40" i="3" s="1"/>
  <c r="C62" i="3" s="1"/>
  <c r="BL7" i="3"/>
  <c r="CG40" i="3" s="1"/>
  <c r="G64" i="3" s="1"/>
  <c r="BP42" i="2"/>
  <c r="W63" i="2" s="1"/>
  <c r="F54" i="2"/>
  <c r="E55" i="2"/>
  <c r="G55" i="2"/>
  <c r="BJ42" i="2"/>
  <c r="X62" i="2" s="1"/>
  <c r="BM42" i="2"/>
  <c r="AC62" i="2" s="1"/>
  <c r="AB42" i="4"/>
  <c r="AB44" i="4"/>
  <c r="AP59" i="4"/>
  <c r="V43" i="4"/>
  <c r="AN59" i="4"/>
  <c r="W45" i="4"/>
  <c r="V45" i="4"/>
  <c r="X45" i="4"/>
  <c r="Y45" i="4"/>
  <c r="AA45" i="4"/>
  <c r="AC45" i="4"/>
  <c r="Z42" i="4"/>
  <c r="AC52" i="4"/>
  <c r="Y42" i="3"/>
  <c r="X65" i="2"/>
  <c r="Y65" i="2"/>
  <c r="BY42" i="2"/>
  <c r="BK42" i="2"/>
  <c r="Y62" i="2" s="1"/>
  <c r="BL42" i="2"/>
  <c r="AA62" i="2" s="1"/>
  <c r="BW42" i="2"/>
  <c r="B15" i="4"/>
  <c r="B48" i="4" s="1"/>
  <c r="BR42" i="2"/>
  <c r="Y63" i="2" s="1"/>
  <c r="AA65" i="2"/>
  <c r="AB62" i="2"/>
  <c r="V62" i="2"/>
  <c r="W62" i="2"/>
  <c r="L15" i="4"/>
  <c r="L48" i="4" s="1"/>
  <c r="AN65" i="2"/>
  <c r="L5" i="4"/>
  <c r="L38" i="4" s="1"/>
  <c r="BY38" i="4"/>
  <c r="BJ38" i="4"/>
  <c r="BR38" i="4"/>
  <c r="O53" i="4" s="1"/>
  <c r="BQ38" i="4"/>
  <c r="N53" i="4" s="1"/>
  <c r="BP38" i="4"/>
  <c r="M53" i="4" s="1"/>
  <c r="BM38" i="4"/>
  <c r="BL38" i="4"/>
  <c r="BW38" i="4"/>
  <c r="BV38" i="4"/>
  <c r="BX38" i="4"/>
  <c r="BS38" i="4"/>
  <c r="Q53" i="4" s="1"/>
  <c r="BK38" i="4"/>
  <c r="AA63" i="2"/>
  <c r="B55" i="2"/>
  <c r="B25" i="4"/>
  <c r="B58" i="4" s="1"/>
  <c r="AC65" i="2"/>
  <c r="C55" i="2"/>
  <c r="L15" i="3"/>
  <c r="L48" i="3" s="1"/>
  <c r="BR40" i="4"/>
  <c r="E63" i="4" s="1"/>
  <c r="BQ40" i="4"/>
  <c r="D63" i="4" s="1"/>
  <c r="BS40" i="4"/>
  <c r="G63" i="4" s="1"/>
  <c r="BP40" i="4"/>
  <c r="C63" i="4" s="1"/>
  <c r="BM40" i="4"/>
  <c r="BL40" i="4"/>
  <c r="BY40" i="4"/>
  <c r="BX40" i="4"/>
  <c r="BV40" i="4"/>
  <c r="BK40" i="4"/>
  <c r="BJ40" i="4"/>
  <c r="BW40" i="4"/>
  <c r="W64" i="2"/>
  <c r="X64" i="2"/>
  <c r="W65" i="2"/>
  <c r="H54" i="2"/>
  <c r="AP58" i="4"/>
  <c r="S45" i="4"/>
  <c r="R44" i="4"/>
  <c r="Q45" i="4"/>
  <c r="R42" i="4"/>
  <c r="O45" i="4"/>
  <c r="P44" i="4"/>
  <c r="L43" i="4"/>
  <c r="AN58" i="4"/>
  <c r="N45" i="4"/>
  <c r="P42" i="4"/>
  <c r="L45" i="4"/>
  <c r="M45" i="4"/>
  <c r="BL4" i="4"/>
  <c r="CG37" i="4" s="1"/>
  <c r="G54" i="4" s="1"/>
  <c r="BK4" i="4"/>
  <c r="CF37" i="4" s="1"/>
  <c r="E54" i="4" s="1"/>
  <c r="AN4" i="4"/>
  <c r="G15" i="4" s="1"/>
  <c r="G48" i="4" s="1"/>
  <c r="AX37" i="4"/>
  <c r="BM4" i="4"/>
  <c r="CH37" i="4" s="1"/>
  <c r="I54" i="4" s="1"/>
  <c r="BJ4" i="4"/>
  <c r="CE37" i="4" s="1"/>
  <c r="D54" i="4" s="1"/>
  <c r="BI4" i="4"/>
  <c r="CD37" i="4" s="1"/>
  <c r="C54" i="4" s="1"/>
  <c r="BH4" i="4"/>
  <c r="CC37" i="4" s="1"/>
  <c r="B54" i="4" s="1"/>
  <c r="BQ34" i="4"/>
  <c r="D43" i="4" s="1"/>
  <c r="BP34" i="4"/>
  <c r="C43" i="4" s="1"/>
  <c r="BY34" i="4"/>
  <c r="BL34" i="4"/>
  <c r="BK34" i="4"/>
  <c r="BW34" i="4"/>
  <c r="BV34" i="4"/>
  <c r="BS34" i="4"/>
  <c r="G43" i="4" s="1"/>
  <c r="BR34" i="4"/>
  <c r="E43" i="4" s="1"/>
  <c r="BM34" i="4"/>
  <c r="BJ34" i="4"/>
  <c r="BX34" i="4"/>
  <c r="BL5" i="4"/>
  <c r="CG38" i="4" s="1"/>
  <c r="Q54" i="4" s="1"/>
  <c r="BM5" i="4"/>
  <c r="CH38" i="4" s="1"/>
  <c r="BK5" i="4"/>
  <c r="CF38" i="4" s="1"/>
  <c r="O54" i="4" s="1"/>
  <c r="BJ5" i="4"/>
  <c r="CE38" i="4" s="1"/>
  <c r="N54" i="4" s="1"/>
  <c r="BI5" i="4"/>
  <c r="CD38" i="4" s="1"/>
  <c r="M52" i="4" s="1"/>
  <c r="BH5" i="4"/>
  <c r="CC38" i="4" s="1"/>
  <c r="L54" i="4" s="1"/>
  <c r="AN5" i="4"/>
  <c r="Q15" i="4" s="1"/>
  <c r="Q48" i="4" s="1"/>
  <c r="AX38" i="4"/>
  <c r="Y64" i="2"/>
  <c r="AP64" i="4"/>
  <c r="S65" i="4"/>
  <c r="Q65" i="4"/>
  <c r="O65" i="4"/>
  <c r="R62" i="4"/>
  <c r="P62" i="4"/>
  <c r="P64" i="4"/>
  <c r="N65" i="4"/>
  <c r="M65" i="4"/>
  <c r="L63" i="4"/>
  <c r="L65" i="4"/>
  <c r="AN64" i="4"/>
  <c r="R64" i="4"/>
  <c r="V63" i="2"/>
  <c r="AN60" i="2"/>
  <c r="AP65" i="4"/>
  <c r="AN65" i="4"/>
  <c r="AC65" i="4"/>
  <c r="V65" i="4"/>
  <c r="AB64" i="4"/>
  <c r="Z64" i="4"/>
  <c r="AA65" i="4"/>
  <c r="V63" i="4"/>
  <c r="AB62" i="4"/>
  <c r="Z62" i="4"/>
  <c r="W65" i="4"/>
  <c r="Y65" i="4"/>
  <c r="X65" i="4"/>
  <c r="BQ36" i="4"/>
  <c r="X43" i="4" s="1"/>
  <c r="BP36" i="4"/>
  <c r="W43" i="4" s="1"/>
  <c r="BK36" i="4"/>
  <c r="BJ36" i="4"/>
  <c r="BY36" i="4"/>
  <c r="BL36" i="4"/>
  <c r="BX36" i="4"/>
  <c r="BW36" i="4"/>
  <c r="BS36" i="4"/>
  <c r="AA43" i="4" s="1"/>
  <c r="BR36" i="4"/>
  <c r="Y43" i="4" s="1"/>
  <c r="BV36" i="4"/>
  <c r="BM36" i="4"/>
  <c r="BS41" i="4"/>
  <c r="Q63" i="4" s="1"/>
  <c r="BR41" i="4"/>
  <c r="O63" i="4" s="1"/>
  <c r="BY41" i="4"/>
  <c r="BX41" i="4"/>
  <c r="BW41" i="4"/>
  <c r="BV41" i="4"/>
  <c r="BQ41" i="4"/>
  <c r="N63" i="4" s="1"/>
  <c r="BP41" i="4"/>
  <c r="M63" i="4" s="1"/>
  <c r="BM41" i="4"/>
  <c r="BL41" i="4"/>
  <c r="BK41" i="4"/>
  <c r="BJ41" i="4"/>
  <c r="BY37" i="4"/>
  <c r="BX37" i="4"/>
  <c r="BL37" i="4"/>
  <c r="BK37" i="4"/>
  <c r="BJ37" i="4"/>
  <c r="BR37" i="4"/>
  <c r="E53" i="4" s="1"/>
  <c r="BQ37" i="4"/>
  <c r="D53" i="4" s="1"/>
  <c r="BW37" i="4"/>
  <c r="BV37" i="4"/>
  <c r="BS37" i="4"/>
  <c r="G53" i="4" s="1"/>
  <c r="BP37" i="4"/>
  <c r="C53" i="4" s="1"/>
  <c r="BM37" i="4"/>
  <c r="BL2" i="4"/>
  <c r="CG35" i="4" s="1"/>
  <c r="Q44" i="4" s="1"/>
  <c r="BK2" i="4"/>
  <c r="CF35" i="4" s="1"/>
  <c r="O44" i="4" s="1"/>
  <c r="AX35" i="4"/>
  <c r="BM2" i="4"/>
  <c r="CH35" i="4" s="1"/>
  <c r="S44" i="4" s="1"/>
  <c r="BJ2" i="4"/>
  <c r="CE35" i="4" s="1"/>
  <c r="N44" i="4" s="1"/>
  <c r="BI2" i="4"/>
  <c r="CD35" i="4" s="1"/>
  <c r="M44" i="4" s="1"/>
  <c r="BH2" i="4"/>
  <c r="CC35" i="4" s="1"/>
  <c r="L44" i="4" s="1"/>
  <c r="AN2" i="4"/>
  <c r="Q5" i="4" s="1"/>
  <c r="Q38" i="4" s="1"/>
  <c r="BX35" i="4"/>
  <c r="BW35" i="4"/>
  <c r="BK35" i="4"/>
  <c r="BJ35" i="4"/>
  <c r="BL35" i="4"/>
  <c r="BY35" i="4"/>
  <c r="BV35" i="4"/>
  <c r="BR35" i="4"/>
  <c r="O43" i="4" s="1"/>
  <c r="BQ35" i="4"/>
  <c r="N43" i="4" s="1"/>
  <c r="BS35" i="4"/>
  <c r="Q43" i="4" s="1"/>
  <c r="BP35" i="4"/>
  <c r="M43" i="4" s="1"/>
  <c r="BM35" i="4"/>
  <c r="AP57" i="4"/>
  <c r="C45" i="4"/>
  <c r="F42" i="4"/>
  <c r="AN57" i="4"/>
  <c r="B45" i="4"/>
  <c r="B43" i="4"/>
  <c r="I45" i="4"/>
  <c r="H42" i="4"/>
  <c r="H44" i="4"/>
  <c r="F44" i="4"/>
  <c r="E45" i="4"/>
  <c r="D45" i="4"/>
  <c r="G45" i="4"/>
  <c r="B53" i="2"/>
  <c r="I55" i="4"/>
  <c r="AN60" i="4"/>
  <c r="E55" i="4"/>
  <c r="D55" i="4"/>
  <c r="F54" i="4"/>
  <c r="C55" i="4"/>
  <c r="B55" i="4"/>
  <c r="H52" i="4"/>
  <c r="G55" i="4"/>
  <c r="F52" i="4"/>
  <c r="B53" i="4"/>
  <c r="H54" i="4"/>
  <c r="AP60" i="4"/>
  <c r="B5" i="4"/>
  <c r="B38" i="4" s="1"/>
  <c r="AP60" i="2"/>
  <c r="BM1" i="4"/>
  <c r="CH34" i="4" s="1"/>
  <c r="I44" i="4" s="1"/>
  <c r="BK1" i="4"/>
  <c r="CF34" i="4" s="1"/>
  <c r="E44" i="4" s="1"/>
  <c r="AX34" i="4"/>
  <c r="BJ1" i="4"/>
  <c r="CE34" i="4" s="1"/>
  <c r="D44" i="4" s="1"/>
  <c r="BL1" i="4"/>
  <c r="CG34" i="4" s="1"/>
  <c r="G44" i="4" s="1"/>
  <c r="BI1" i="4"/>
  <c r="CD34" i="4" s="1"/>
  <c r="C44" i="4" s="1"/>
  <c r="AN1" i="4"/>
  <c r="BH1" i="4"/>
  <c r="CC34" i="4" s="1"/>
  <c r="B44" i="4" s="1"/>
  <c r="BP42" i="4"/>
  <c r="W63" i="4" s="1"/>
  <c r="BM42" i="4"/>
  <c r="BL42" i="4"/>
  <c r="BK42" i="4"/>
  <c r="BQ42" i="4"/>
  <c r="X63" i="4" s="1"/>
  <c r="BJ42" i="4"/>
  <c r="BV42" i="4"/>
  <c r="BS42" i="4"/>
  <c r="AA63" i="4" s="1"/>
  <c r="BR42" i="4"/>
  <c r="Y63" i="4" s="1"/>
  <c r="BW42" i="4"/>
  <c r="BY42" i="4"/>
  <c r="BX42" i="4"/>
  <c r="L25" i="4"/>
  <c r="L58" i="4" s="1"/>
  <c r="H64" i="4"/>
  <c r="H62" i="4"/>
  <c r="I65" i="4"/>
  <c r="F64" i="4"/>
  <c r="G65" i="4"/>
  <c r="E65" i="4"/>
  <c r="D65" i="4"/>
  <c r="C65" i="4"/>
  <c r="AP63" i="4"/>
  <c r="AN63" i="4"/>
  <c r="B65" i="4"/>
  <c r="B63" i="4"/>
  <c r="F62" i="4"/>
  <c r="AB64" i="2"/>
  <c r="AP65" i="2"/>
  <c r="Z62" i="2"/>
  <c r="B62" i="3"/>
  <c r="L25" i="2"/>
  <c r="L58" i="2" s="1"/>
  <c r="BH3" i="4"/>
  <c r="CC36" i="4" s="1"/>
  <c r="AN3" i="4"/>
  <c r="AA5" i="4" s="1"/>
  <c r="AA38" i="4" s="1"/>
  <c r="AX36" i="4"/>
  <c r="BI3" i="4"/>
  <c r="CD36" i="4" s="1"/>
  <c r="BM3" i="4"/>
  <c r="CH36" i="4" s="1"/>
  <c r="BK3" i="4"/>
  <c r="CF36" i="4" s="1"/>
  <c r="BJ3" i="4"/>
  <c r="CE36" i="4" s="1"/>
  <c r="BL3" i="4"/>
  <c r="CG36" i="4" s="1"/>
  <c r="V25" i="4"/>
  <c r="V58" i="4" s="1"/>
  <c r="BM8" i="4"/>
  <c r="CH41" i="4" s="1"/>
  <c r="S64" i="4" s="1"/>
  <c r="AX41" i="4"/>
  <c r="BL8" i="4"/>
  <c r="CG41" i="4" s="1"/>
  <c r="Q64" i="4" s="1"/>
  <c r="BK8" i="4"/>
  <c r="CF41" i="4" s="1"/>
  <c r="O64" i="4" s="1"/>
  <c r="BJ8" i="4"/>
  <c r="CE41" i="4" s="1"/>
  <c r="N64" i="4" s="1"/>
  <c r="BI8" i="4"/>
  <c r="CD41" i="4" s="1"/>
  <c r="M62" i="4" s="1"/>
  <c r="BH8" i="4"/>
  <c r="CC41" i="4" s="1"/>
  <c r="L62" i="4" s="1"/>
  <c r="AN8" i="4"/>
  <c r="Q25" i="4" s="1"/>
  <c r="Q58" i="4" s="1"/>
  <c r="I55" i="2"/>
  <c r="D55" i="2"/>
  <c r="V64" i="2"/>
  <c r="H52" i="2"/>
  <c r="AS62" i="4"/>
  <c r="Z64" i="2"/>
  <c r="BM9" i="4"/>
  <c r="CH42" i="4" s="1"/>
  <c r="BL9" i="4"/>
  <c r="CG42" i="4" s="1"/>
  <c r="AA64" i="4" s="1"/>
  <c r="BK9" i="4"/>
  <c r="CF42" i="4" s="1"/>
  <c r="BJ9" i="4"/>
  <c r="CE42" i="4" s="1"/>
  <c r="X64" i="4" s="1"/>
  <c r="AX42" i="4"/>
  <c r="BH9" i="4"/>
  <c r="CC42" i="4" s="1"/>
  <c r="V64" i="4" s="1"/>
  <c r="BI9" i="4"/>
  <c r="CD42" i="4" s="1"/>
  <c r="W62" i="4" s="1"/>
  <c r="AN9" i="4"/>
  <c r="AA25" i="4" s="1"/>
  <c r="AA58" i="4" s="1"/>
  <c r="BL7" i="4"/>
  <c r="CG40" i="4" s="1"/>
  <c r="G64" i="4" s="1"/>
  <c r="BK7" i="4"/>
  <c r="CF40" i="4" s="1"/>
  <c r="E64" i="4" s="1"/>
  <c r="AX40" i="4"/>
  <c r="BM7" i="4"/>
  <c r="CH40" i="4" s="1"/>
  <c r="I64" i="4" s="1"/>
  <c r="BJ7" i="4"/>
  <c r="CE40" i="4" s="1"/>
  <c r="D64" i="4" s="1"/>
  <c r="BI7" i="4"/>
  <c r="CD40" i="4" s="1"/>
  <c r="C64" i="4" s="1"/>
  <c r="BH7" i="4"/>
  <c r="CC40" i="4" s="1"/>
  <c r="B64" i="4" s="1"/>
  <c r="AN7" i="4"/>
  <c r="G25" i="4" s="1"/>
  <c r="G58" i="4" s="1"/>
  <c r="AA64" i="2"/>
  <c r="L55" i="4"/>
  <c r="L53" i="4"/>
  <c r="P52" i="4"/>
  <c r="AN61" i="4"/>
  <c r="O55" i="4"/>
  <c r="R52" i="4"/>
  <c r="AP61" i="4"/>
  <c r="N55" i="4"/>
  <c r="M55" i="4"/>
  <c r="R54" i="4"/>
  <c r="P54" i="4"/>
  <c r="Q55" i="4"/>
  <c r="S55" i="4"/>
  <c r="I54" i="2"/>
  <c r="B5" i="3"/>
  <c r="B38" i="3" s="1"/>
  <c r="B5" i="2"/>
  <c r="B38" i="2" s="1"/>
  <c r="L5" i="3"/>
  <c r="L38" i="3" s="1"/>
  <c r="V15" i="3"/>
  <c r="V48" i="3" s="1"/>
  <c r="B15" i="3"/>
  <c r="B48" i="3" s="1"/>
  <c r="V25" i="3"/>
  <c r="V58" i="3" s="1"/>
  <c r="BQ42" i="3"/>
  <c r="X63" i="3" s="1"/>
  <c r="BP42" i="3"/>
  <c r="W63" i="3" s="1"/>
  <c r="BX42" i="3"/>
  <c r="BW42" i="3"/>
  <c r="BY42" i="3"/>
  <c r="BV42" i="3"/>
  <c r="BS42" i="3"/>
  <c r="AA63" i="3" s="1"/>
  <c r="BR42" i="3"/>
  <c r="Y63" i="3" s="1"/>
  <c r="BM42" i="3"/>
  <c r="BL42" i="3"/>
  <c r="BK42" i="3"/>
  <c r="BJ42" i="3"/>
  <c r="BL5" i="3"/>
  <c r="CG38" i="3" s="1"/>
  <c r="Q54" i="3" s="1"/>
  <c r="BI5" i="3"/>
  <c r="CD38" i="3" s="1"/>
  <c r="M54" i="3" s="1"/>
  <c r="BH5" i="3"/>
  <c r="CC38" i="3" s="1"/>
  <c r="L54" i="3" s="1"/>
  <c r="AX38" i="3"/>
  <c r="BJ5" i="3"/>
  <c r="CE38" i="3" s="1"/>
  <c r="N54" i="3" s="1"/>
  <c r="AN5" i="3"/>
  <c r="Q15" i="3" s="1"/>
  <c r="Q48" i="3" s="1"/>
  <c r="BM5" i="3"/>
  <c r="CH38" i="3" s="1"/>
  <c r="S54" i="3" s="1"/>
  <c r="BK5" i="3"/>
  <c r="CF38" i="3" s="1"/>
  <c r="O54" i="3" s="1"/>
  <c r="V15" i="2"/>
  <c r="V48" i="2" s="1"/>
  <c r="BP38" i="3"/>
  <c r="M53" i="3" s="1"/>
  <c r="BM38" i="3"/>
  <c r="BY38" i="3"/>
  <c r="BX38" i="3"/>
  <c r="BV38" i="3"/>
  <c r="BS38" i="3"/>
  <c r="Q53" i="3" s="1"/>
  <c r="BR38" i="3"/>
  <c r="O53" i="3" s="1"/>
  <c r="BQ38" i="3"/>
  <c r="N53" i="3" s="1"/>
  <c r="BL38" i="3"/>
  <c r="BJ38" i="3"/>
  <c r="BK38" i="3"/>
  <c r="BW38" i="3"/>
  <c r="BQ34" i="3"/>
  <c r="D43" i="3" s="1"/>
  <c r="BP34" i="3"/>
  <c r="C43" i="3" s="1"/>
  <c r="BJ34" i="3"/>
  <c r="BY34" i="3"/>
  <c r="BX34" i="3"/>
  <c r="BW34" i="3"/>
  <c r="BV34" i="3"/>
  <c r="BS34" i="3"/>
  <c r="G43" i="3" s="1"/>
  <c r="BR34" i="3"/>
  <c r="E43" i="3" s="1"/>
  <c r="BM34" i="3"/>
  <c r="BL34" i="3"/>
  <c r="BK34" i="3"/>
  <c r="Y55" i="3"/>
  <c r="X55" i="3"/>
  <c r="AB54" i="3"/>
  <c r="V53" i="3"/>
  <c r="AP62" i="3"/>
  <c r="AC55" i="3"/>
  <c r="W55" i="3"/>
  <c r="V55" i="3"/>
  <c r="Z54" i="3"/>
  <c r="AB52" i="3"/>
  <c r="AA55" i="3"/>
  <c r="AN62" i="3"/>
  <c r="Z52" i="3"/>
  <c r="BK35" i="3"/>
  <c r="BY35" i="3"/>
  <c r="BX35" i="3"/>
  <c r="BM35" i="3"/>
  <c r="BL35" i="3"/>
  <c r="BS35" i="3"/>
  <c r="Q43" i="3" s="1"/>
  <c r="BR35" i="3"/>
  <c r="O43" i="3" s="1"/>
  <c r="BQ35" i="3"/>
  <c r="N43" i="3" s="1"/>
  <c r="BP35" i="3"/>
  <c r="M43" i="3" s="1"/>
  <c r="BJ35" i="3"/>
  <c r="BW35" i="3"/>
  <c r="BV35" i="3"/>
  <c r="BL9" i="3"/>
  <c r="CG42" i="3" s="1"/>
  <c r="AA64" i="3" s="1"/>
  <c r="BK9" i="3"/>
  <c r="CF42" i="3" s="1"/>
  <c r="Y64" i="3" s="1"/>
  <c r="AX42" i="3"/>
  <c r="BM9" i="3"/>
  <c r="CH42" i="3" s="1"/>
  <c r="AC64" i="3" s="1"/>
  <c r="BJ9" i="3"/>
  <c r="CE42" i="3" s="1"/>
  <c r="X64" i="3" s="1"/>
  <c r="BI9" i="3"/>
  <c r="CD42" i="3" s="1"/>
  <c r="W64" i="3" s="1"/>
  <c r="BH9" i="3"/>
  <c r="CC42" i="3" s="1"/>
  <c r="V62" i="3" s="1"/>
  <c r="AN9" i="3"/>
  <c r="AA25" i="3" s="1"/>
  <c r="AA58" i="3" s="1"/>
  <c r="AN1" i="3"/>
  <c r="BM1" i="3"/>
  <c r="CH34" i="3" s="1"/>
  <c r="I44" i="3" s="1"/>
  <c r="BL1" i="3"/>
  <c r="CG34" i="3" s="1"/>
  <c r="G44" i="3" s="1"/>
  <c r="BK1" i="3"/>
  <c r="CF34" i="3" s="1"/>
  <c r="E44" i="3" s="1"/>
  <c r="BI1" i="3"/>
  <c r="CD34" i="3" s="1"/>
  <c r="C44" i="3" s="1"/>
  <c r="BH1" i="3"/>
  <c r="CC34" i="3" s="1"/>
  <c r="B44" i="3" s="1"/>
  <c r="BJ1" i="3"/>
  <c r="CE34" i="3" s="1"/>
  <c r="D44" i="3" s="1"/>
  <c r="AX34" i="3"/>
  <c r="M65" i="3"/>
  <c r="L65" i="3"/>
  <c r="Q65" i="3"/>
  <c r="O65" i="3"/>
  <c r="R64" i="3"/>
  <c r="L63" i="3"/>
  <c r="P64" i="3"/>
  <c r="S65" i="3"/>
  <c r="N65" i="3"/>
  <c r="AP64" i="3"/>
  <c r="R62" i="3"/>
  <c r="AN64" i="3"/>
  <c r="P62" i="3"/>
  <c r="I55" i="3"/>
  <c r="H54" i="3"/>
  <c r="H52" i="3"/>
  <c r="AN60" i="3"/>
  <c r="G55" i="3"/>
  <c r="AP60" i="3"/>
  <c r="B55" i="3"/>
  <c r="F54" i="3"/>
  <c r="B53" i="3"/>
  <c r="D55" i="3"/>
  <c r="F52" i="3"/>
  <c r="E55" i="3"/>
  <c r="C55" i="3"/>
  <c r="AP65" i="3"/>
  <c r="AB62" i="3"/>
  <c r="X65" i="3"/>
  <c r="W65" i="3"/>
  <c r="V65" i="3"/>
  <c r="AC65" i="3"/>
  <c r="Z62" i="3"/>
  <c r="AA65" i="3"/>
  <c r="Y65" i="3"/>
  <c r="V63" i="3"/>
  <c r="AN65" i="3"/>
  <c r="AB64" i="3"/>
  <c r="Z64" i="3"/>
  <c r="BY37" i="3"/>
  <c r="BL37" i="3"/>
  <c r="BK37" i="3"/>
  <c r="BP37" i="3"/>
  <c r="C53" i="3" s="1"/>
  <c r="BM37" i="3"/>
  <c r="BJ37" i="3"/>
  <c r="BX37" i="3"/>
  <c r="BW37" i="3"/>
  <c r="BV37" i="3"/>
  <c r="BR37" i="3"/>
  <c r="E53" i="3" s="1"/>
  <c r="BQ37" i="3"/>
  <c r="D53" i="3" s="1"/>
  <c r="BS37" i="3"/>
  <c r="G53" i="3" s="1"/>
  <c r="D45" i="3"/>
  <c r="AP57" i="3"/>
  <c r="C45" i="3"/>
  <c r="G45" i="3"/>
  <c r="E45" i="3"/>
  <c r="I45" i="3"/>
  <c r="B45" i="3"/>
  <c r="H42" i="3"/>
  <c r="F42" i="3"/>
  <c r="AN57" i="3"/>
  <c r="F44" i="3"/>
  <c r="H44" i="3"/>
  <c r="B43" i="3"/>
  <c r="BJ8" i="3"/>
  <c r="CE41" i="3" s="1"/>
  <c r="N64" i="3" s="1"/>
  <c r="BI8" i="3"/>
  <c r="CD41" i="3" s="1"/>
  <c r="M62" i="3" s="1"/>
  <c r="BL8" i="3"/>
  <c r="CG41" i="3" s="1"/>
  <c r="Q64" i="3" s="1"/>
  <c r="AX41" i="3"/>
  <c r="BK8" i="3"/>
  <c r="CF41" i="3" s="1"/>
  <c r="O64" i="3" s="1"/>
  <c r="BH8" i="3"/>
  <c r="CC41" i="3" s="1"/>
  <c r="L62" i="3" s="1"/>
  <c r="BM8" i="3"/>
  <c r="CH41" i="3" s="1"/>
  <c r="S64" i="3" s="1"/>
  <c r="AN8" i="3"/>
  <c r="Q25" i="3" s="1"/>
  <c r="Q58" i="3" s="1"/>
  <c r="BH4" i="3"/>
  <c r="CC37" i="3" s="1"/>
  <c r="B54" i="3" s="1"/>
  <c r="BI4" i="3"/>
  <c r="CD37" i="3" s="1"/>
  <c r="C54" i="3" s="1"/>
  <c r="AN4" i="3"/>
  <c r="G15" i="3" s="1"/>
  <c r="G48" i="3" s="1"/>
  <c r="AX37" i="3"/>
  <c r="BM4" i="3"/>
  <c r="CH37" i="3" s="1"/>
  <c r="I54" i="3" s="1"/>
  <c r="BL4" i="3"/>
  <c r="CG37" i="3" s="1"/>
  <c r="G54" i="3" s="1"/>
  <c r="BK4" i="3"/>
  <c r="CF37" i="3" s="1"/>
  <c r="E54" i="3" s="1"/>
  <c r="BJ4" i="3"/>
  <c r="CE37" i="3" s="1"/>
  <c r="D54" i="3" s="1"/>
  <c r="BV39" i="3"/>
  <c r="BS39" i="3"/>
  <c r="AA53" i="3" s="1"/>
  <c r="BL39" i="3"/>
  <c r="BK39" i="3"/>
  <c r="BW39" i="3"/>
  <c r="BR39" i="3"/>
  <c r="Y53" i="3" s="1"/>
  <c r="BY39" i="3"/>
  <c r="BX39" i="3"/>
  <c r="BQ39" i="3"/>
  <c r="X53" i="3" s="1"/>
  <c r="BP39" i="3"/>
  <c r="W53" i="3" s="1"/>
  <c r="BJ39" i="3"/>
  <c r="BM39" i="3"/>
  <c r="AX39" i="3"/>
  <c r="BJ6" i="3"/>
  <c r="CE39" i="3" s="1"/>
  <c r="X54" i="3" s="1"/>
  <c r="AN6" i="3"/>
  <c r="AA15" i="3" s="1"/>
  <c r="AA48" i="3" s="1"/>
  <c r="BK6" i="3"/>
  <c r="CF39" i="3" s="1"/>
  <c r="Y54" i="3" s="1"/>
  <c r="BI6" i="3"/>
  <c r="CD39" i="3" s="1"/>
  <c r="W54" i="3" s="1"/>
  <c r="BH6" i="3"/>
  <c r="CC39" i="3" s="1"/>
  <c r="V54" i="3" s="1"/>
  <c r="BL6" i="3"/>
  <c r="CG39" i="3" s="1"/>
  <c r="AA54" i="3" s="1"/>
  <c r="BM6" i="3"/>
  <c r="CH39" i="3" s="1"/>
  <c r="AC54" i="3" s="1"/>
  <c r="L25" i="3"/>
  <c r="L58" i="3" s="1"/>
  <c r="BS41" i="3"/>
  <c r="Q63" i="3" s="1"/>
  <c r="BR41" i="3"/>
  <c r="O63" i="3" s="1"/>
  <c r="BV41" i="3"/>
  <c r="BQ41" i="3"/>
  <c r="N63" i="3" s="1"/>
  <c r="BW41" i="3"/>
  <c r="BP41" i="3"/>
  <c r="M63" i="3" s="1"/>
  <c r="BM41" i="3"/>
  <c r="BL41" i="3"/>
  <c r="BK41" i="3"/>
  <c r="BJ41" i="3"/>
  <c r="BX41" i="3"/>
  <c r="BY41" i="3"/>
  <c r="L55" i="3"/>
  <c r="L53" i="3"/>
  <c r="O55" i="3"/>
  <c r="N55" i="3"/>
  <c r="P54" i="3"/>
  <c r="AP61" i="3"/>
  <c r="S55" i="3"/>
  <c r="Q55" i="3"/>
  <c r="M55" i="3"/>
  <c r="R52" i="3"/>
  <c r="R54" i="3"/>
  <c r="AN61" i="3"/>
  <c r="P52" i="3"/>
  <c r="BM2" i="3"/>
  <c r="CH35" i="3" s="1"/>
  <c r="S44" i="3" s="1"/>
  <c r="AS58" i="3" s="1"/>
  <c r="BL2" i="3"/>
  <c r="CG35" i="3" s="1"/>
  <c r="Q44" i="3" s="1"/>
  <c r="AN2" i="3"/>
  <c r="Q5" i="3" s="1"/>
  <c r="Q38" i="3" s="1"/>
  <c r="BK2" i="3"/>
  <c r="CF35" i="3" s="1"/>
  <c r="O44" i="3" s="1"/>
  <c r="BJ2" i="3"/>
  <c r="CE35" i="3" s="1"/>
  <c r="N44" i="3" s="1"/>
  <c r="BI2" i="3"/>
  <c r="CD35" i="3" s="1"/>
  <c r="BH2" i="3"/>
  <c r="CC35" i="3" s="1"/>
  <c r="AX35" i="3"/>
  <c r="V5" i="2"/>
  <c r="V38" i="2" s="1"/>
  <c r="L5" i="2"/>
  <c r="L38" i="2" s="1"/>
  <c r="AC64" i="2"/>
  <c r="AN5" i="2"/>
  <c r="Q15" i="2" s="1"/>
  <c r="Q48" i="2" s="1"/>
  <c r="AX38" i="2"/>
  <c r="BM5" i="2"/>
  <c r="CH38" i="2" s="1"/>
  <c r="S54" i="2" s="1"/>
  <c r="AS61" i="2" s="1"/>
  <c r="BL5" i="2"/>
  <c r="CG38" i="2" s="1"/>
  <c r="Q54" i="2" s="1"/>
  <c r="BK5" i="2"/>
  <c r="CF38" i="2" s="1"/>
  <c r="O54" i="2" s="1"/>
  <c r="BI5" i="2"/>
  <c r="CD38" i="2" s="1"/>
  <c r="BH5" i="2"/>
  <c r="CC38" i="2" s="1"/>
  <c r="BJ5" i="2"/>
  <c r="CE38" i="2" s="1"/>
  <c r="N54" i="2" s="1"/>
  <c r="BY41" i="2"/>
  <c r="BR41" i="2"/>
  <c r="O63" i="2" s="1"/>
  <c r="BQ41" i="2"/>
  <c r="N63" i="2" s="1"/>
  <c r="BX41" i="2"/>
  <c r="BM41" i="2"/>
  <c r="BL41" i="2"/>
  <c r="BJ41" i="2"/>
  <c r="BK41" i="2"/>
  <c r="BS41" i="2"/>
  <c r="Q63" i="2" s="1"/>
  <c r="BP41" i="2"/>
  <c r="M63" i="2" s="1"/>
  <c r="BW41" i="2"/>
  <c r="BV41" i="2"/>
  <c r="BI2" i="2"/>
  <c r="CD35" i="2" s="1"/>
  <c r="M44" i="2" s="1"/>
  <c r="BH2" i="2"/>
  <c r="CC35" i="2" s="1"/>
  <c r="L44" i="2" s="1"/>
  <c r="AN2" i="2"/>
  <c r="Q5" i="2" s="1"/>
  <c r="Q38" i="2" s="1"/>
  <c r="AX35" i="2"/>
  <c r="BL2" i="2"/>
  <c r="CG35" i="2" s="1"/>
  <c r="Q44" i="2" s="1"/>
  <c r="BK2" i="2"/>
  <c r="CF35" i="2" s="1"/>
  <c r="O44" i="2" s="1"/>
  <c r="BM2" i="2"/>
  <c r="CH35" i="2" s="1"/>
  <c r="S44" i="2" s="1"/>
  <c r="BJ2" i="2"/>
  <c r="CE35" i="2" s="1"/>
  <c r="N44" i="2" s="1"/>
  <c r="BM35" i="2"/>
  <c r="BL35" i="2"/>
  <c r="BY35" i="2"/>
  <c r="BX35" i="2"/>
  <c r="BS35" i="2"/>
  <c r="Q43" i="2" s="1"/>
  <c r="BR35" i="2"/>
  <c r="O43" i="2" s="1"/>
  <c r="BQ35" i="2"/>
  <c r="N43" i="2" s="1"/>
  <c r="BJ35" i="2"/>
  <c r="BW35" i="2"/>
  <c r="BV35" i="2"/>
  <c r="BK35" i="2"/>
  <c r="BP35" i="2"/>
  <c r="M43" i="2" s="1"/>
  <c r="BS40" i="2"/>
  <c r="G63" i="2" s="1"/>
  <c r="BR40" i="2"/>
  <c r="E63" i="2" s="1"/>
  <c r="BQ40" i="2"/>
  <c r="D63" i="2" s="1"/>
  <c r="BL40" i="2"/>
  <c r="BK40" i="2"/>
  <c r="BV40" i="2"/>
  <c r="BP40" i="2"/>
  <c r="C63" i="2" s="1"/>
  <c r="BM40" i="2"/>
  <c r="BJ40" i="2"/>
  <c r="BX40" i="2"/>
  <c r="BY40" i="2"/>
  <c r="BW40" i="2"/>
  <c r="AC55" i="2"/>
  <c r="AA55" i="2"/>
  <c r="Z54" i="2"/>
  <c r="Z52" i="2"/>
  <c r="X55" i="2"/>
  <c r="V53" i="2"/>
  <c r="W55" i="2"/>
  <c r="V55" i="2"/>
  <c r="Y55" i="2"/>
  <c r="AP62" i="2"/>
  <c r="AB52" i="2"/>
  <c r="AB54" i="2"/>
  <c r="AN62" i="2"/>
  <c r="Q45" i="2"/>
  <c r="R44" i="2"/>
  <c r="AP58" i="2"/>
  <c r="AN58" i="2"/>
  <c r="S45" i="2"/>
  <c r="O45" i="2"/>
  <c r="R42" i="2"/>
  <c r="L43" i="2"/>
  <c r="P42" i="2"/>
  <c r="N45" i="2"/>
  <c r="M45" i="2"/>
  <c r="L45" i="2"/>
  <c r="P44" i="2"/>
  <c r="AX41" i="2"/>
  <c r="BM8" i="2"/>
  <c r="CH41" i="2" s="1"/>
  <c r="S64" i="2" s="1"/>
  <c r="BJ8" i="2"/>
  <c r="CE41" i="2" s="1"/>
  <c r="N64" i="2" s="1"/>
  <c r="BI8" i="2"/>
  <c r="CD41" i="2" s="1"/>
  <c r="M64" i="2" s="1"/>
  <c r="BH8" i="2"/>
  <c r="CC41" i="2" s="1"/>
  <c r="L64" i="2" s="1"/>
  <c r="BL8" i="2"/>
  <c r="CG41" i="2" s="1"/>
  <c r="Q64" i="2" s="1"/>
  <c r="BK8" i="2"/>
  <c r="CF41" i="2" s="1"/>
  <c r="O64" i="2" s="1"/>
  <c r="AN8" i="2"/>
  <c r="Q25" i="2" s="1"/>
  <c r="Q58" i="2" s="1"/>
  <c r="Z42" i="2"/>
  <c r="AN59" i="2"/>
  <c r="AP59" i="2"/>
  <c r="AB42" i="2"/>
  <c r="Z44" i="2"/>
  <c r="V43" i="2"/>
  <c r="AC45" i="2"/>
  <c r="AA45" i="2"/>
  <c r="Y45" i="2"/>
  <c r="X45" i="2"/>
  <c r="W45" i="2"/>
  <c r="V45" i="2"/>
  <c r="AB44" i="2"/>
  <c r="BL6" i="2"/>
  <c r="CG39" i="2" s="1"/>
  <c r="AA54" i="2" s="1"/>
  <c r="BI6" i="2"/>
  <c r="CD39" i="2" s="1"/>
  <c r="W54" i="2" s="1"/>
  <c r="BH6" i="2"/>
  <c r="CC39" i="2" s="1"/>
  <c r="V54" i="2" s="1"/>
  <c r="AN6" i="2"/>
  <c r="AA15" i="2" s="1"/>
  <c r="AA48" i="2" s="1"/>
  <c r="BM6" i="2"/>
  <c r="CH39" i="2" s="1"/>
  <c r="AC54" i="2" s="1"/>
  <c r="BJ6" i="2"/>
  <c r="CE39" i="2" s="1"/>
  <c r="X54" i="2" s="1"/>
  <c r="AX39" i="2"/>
  <c r="BK6" i="2"/>
  <c r="CF39" i="2" s="1"/>
  <c r="Y54" i="2" s="1"/>
  <c r="I45" i="2"/>
  <c r="G45" i="2"/>
  <c r="F44" i="2"/>
  <c r="E45" i="2"/>
  <c r="B45" i="2"/>
  <c r="AP57" i="2"/>
  <c r="F42" i="2"/>
  <c r="H42" i="2"/>
  <c r="H44" i="2"/>
  <c r="D45" i="2"/>
  <c r="B43" i="2"/>
  <c r="C45" i="2"/>
  <c r="AN57" i="2"/>
  <c r="BM3" i="2"/>
  <c r="CH36" i="2" s="1"/>
  <c r="AC44" i="2" s="1"/>
  <c r="BL3" i="2"/>
  <c r="CG36" i="2" s="1"/>
  <c r="AA44" i="2" s="1"/>
  <c r="BK3" i="2"/>
  <c r="CF36" i="2" s="1"/>
  <c r="Y44" i="2" s="1"/>
  <c r="BJ3" i="2"/>
  <c r="CE36" i="2" s="1"/>
  <c r="X44" i="2" s="1"/>
  <c r="BI3" i="2"/>
  <c r="CD36" i="2" s="1"/>
  <c r="W44" i="2" s="1"/>
  <c r="AX36" i="2"/>
  <c r="AN3" i="2"/>
  <c r="AA5" i="2" s="1"/>
  <c r="AA38" i="2" s="1"/>
  <c r="BH3" i="2"/>
  <c r="CC36" i="2" s="1"/>
  <c r="V44" i="2" s="1"/>
  <c r="O65" i="2"/>
  <c r="P62" i="2"/>
  <c r="N65" i="2"/>
  <c r="L63" i="2"/>
  <c r="AN64" i="2"/>
  <c r="AP64" i="2"/>
  <c r="S65" i="2"/>
  <c r="R64" i="2"/>
  <c r="P64" i="2"/>
  <c r="R62" i="2"/>
  <c r="M65" i="2"/>
  <c r="L65" i="2"/>
  <c r="Q65" i="2"/>
  <c r="AX40" i="2"/>
  <c r="BJ7" i="2"/>
  <c r="CE40" i="2" s="1"/>
  <c r="D64" i="2" s="1"/>
  <c r="AN7" i="2"/>
  <c r="G25" i="2" s="1"/>
  <c r="G58" i="2" s="1"/>
  <c r="BM7" i="2"/>
  <c r="CH40" i="2" s="1"/>
  <c r="I64" i="2" s="1"/>
  <c r="BL7" i="2"/>
  <c r="CG40" i="2" s="1"/>
  <c r="G64" i="2" s="1"/>
  <c r="BI7" i="2"/>
  <c r="CD40" i="2" s="1"/>
  <c r="C62" i="2" s="1"/>
  <c r="BH7" i="2"/>
  <c r="CC40" i="2" s="1"/>
  <c r="B64" i="2" s="1"/>
  <c r="BK7" i="2"/>
  <c r="CF40" i="2" s="1"/>
  <c r="E64" i="2" s="1"/>
  <c r="BK1" i="2"/>
  <c r="CF34" i="2" s="1"/>
  <c r="E44" i="2" s="1"/>
  <c r="BM1" i="2"/>
  <c r="CH34" i="2" s="1"/>
  <c r="I44" i="2" s="1"/>
  <c r="BJ1" i="2"/>
  <c r="CE34" i="2" s="1"/>
  <c r="D44" i="2" s="1"/>
  <c r="BI1" i="2"/>
  <c r="CD34" i="2" s="1"/>
  <c r="C44" i="2" s="1"/>
  <c r="AX34" i="2"/>
  <c r="BL1" i="2"/>
  <c r="CG34" i="2" s="1"/>
  <c r="G44" i="2" s="1"/>
  <c r="BH1" i="2"/>
  <c r="CC34" i="2" s="1"/>
  <c r="B44" i="2" s="1"/>
  <c r="AN1" i="2"/>
  <c r="BX34" i="2"/>
  <c r="BW34" i="2"/>
  <c r="BP34" i="2"/>
  <c r="C43" i="2" s="1"/>
  <c r="BM34" i="2"/>
  <c r="BY34" i="2"/>
  <c r="BV34" i="2"/>
  <c r="BS34" i="2"/>
  <c r="G43" i="2" s="1"/>
  <c r="BR34" i="2"/>
  <c r="E43" i="2" s="1"/>
  <c r="BQ34" i="2"/>
  <c r="D43" i="2" s="1"/>
  <c r="BL34" i="2"/>
  <c r="BK34" i="2"/>
  <c r="BJ34" i="2"/>
  <c r="B25" i="2"/>
  <c r="B58" i="2" s="1"/>
  <c r="BL36" i="2"/>
  <c r="BK36" i="2"/>
  <c r="Y42" i="2" s="1"/>
  <c r="BJ36" i="2"/>
  <c r="BM36" i="2"/>
  <c r="BY36" i="2"/>
  <c r="BX36" i="2"/>
  <c r="BW36" i="2"/>
  <c r="BV36" i="2"/>
  <c r="BS36" i="2"/>
  <c r="AA43" i="2" s="1"/>
  <c r="BR36" i="2"/>
  <c r="Y43" i="2" s="1"/>
  <c r="BQ36" i="2"/>
  <c r="X43" i="2" s="1"/>
  <c r="BP36" i="2"/>
  <c r="W43" i="2" s="1"/>
  <c r="BM39" i="2"/>
  <c r="BL39" i="2"/>
  <c r="BK39" i="2"/>
  <c r="BY39" i="2"/>
  <c r="BX39" i="2"/>
  <c r="BW39" i="2"/>
  <c r="BV39" i="2"/>
  <c r="BS39" i="2"/>
  <c r="AA53" i="2" s="1"/>
  <c r="BR39" i="2"/>
  <c r="Y53" i="2" s="1"/>
  <c r="BJ39" i="2"/>
  <c r="BP39" i="2"/>
  <c r="W53" i="2" s="1"/>
  <c r="BQ39" i="2"/>
  <c r="X53" i="2" s="1"/>
  <c r="BR38" i="2"/>
  <c r="O53" i="2" s="1"/>
  <c r="BQ38" i="2"/>
  <c r="N53" i="2" s="1"/>
  <c r="BX38" i="2"/>
  <c r="BW38" i="2"/>
  <c r="BV38" i="2"/>
  <c r="BM38" i="2"/>
  <c r="BL38" i="2"/>
  <c r="BY38" i="2"/>
  <c r="BS38" i="2"/>
  <c r="Q53" i="2" s="1"/>
  <c r="BP38" i="2"/>
  <c r="M53" i="2" s="1"/>
  <c r="BK38" i="2"/>
  <c r="BJ38" i="2"/>
  <c r="B63" i="2"/>
  <c r="H64" i="2"/>
  <c r="D65" i="2"/>
  <c r="C65" i="2"/>
  <c r="B65" i="2"/>
  <c r="F64" i="2"/>
  <c r="F62" i="2"/>
  <c r="AP63" i="2"/>
  <c r="AN63" i="2"/>
  <c r="I65" i="2"/>
  <c r="G65" i="2"/>
  <c r="H62" i="2"/>
  <c r="E65" i="2"/>
  <c r="AX2" i="1"/>
  <c r="AT35" i="1"/>
  <c r="AJ2" i="1"/>
  <c r="U47" i="1"/>
  <c r="AG39" i="1"/>
  <c r="U14" i="1"/>
  <c r="AV39" i="1"/>
  <c r="AL6" i="1"/>
  <c r="AG35" i="1"/>
  <c r="K4" i="1"/>
  <c r="K37" i="1"/>
  <c r="A4" i="1"/>
  <c r="AX52" i="1"/>
  <c r="AG34" i="1"/>
  <c r="AL3" i="1"/>
  <c r="AV36" i="1"/>
  <c r="AL1" i="1"/>
  <c r="AV34" i="1"/>
  <c r="AG36" i="1"/>
  <c r="U37" i="1"/>
  <c r="U4" i="1"/>
  <c r="AX5" i="1"/>
  <c r="AT38" i="1"/>
  <c r="AJ5" i="1"/>
  <c r="AX4" i="1"/>
  <c r="AJ4" i="1"/>
  <c r="AT37" i="1"/>
  <c r="AG40" i="1"/>
  <c r="A57" i="1"/>
  <c r="A24" i="1"/>
  <c r="AJ1" i="1"/>
  <c r="AT34" i="1"/>
  <c r="AX1" i="1"/>
  <c r="K47" i="1"/>
  <c r="AG38" i="1"/>
  <c r="K14" i="1"/>
  <c r="AT36" i="1"/>
  <c r="AJ3" i="1"/>
  <c r="AX3" i="1"/>
  <c r="AV37" i="1"/>
  <c r="AL4" i="1"/>
  <c r="AT42" i="1"/>
  <c r="AJ9" i="1"/>
  <c r="AX9" i="1"/>
  <c r="AT39" i="1"/>
  <c r="AX6" i="1"/>
  <c r="AJ6" i="1"/>
  <c r="AX8" i="1"/>
  <c r="AT41" i="1"/>
  <c r="AJ8" i="1"/>
  <c r="AG41" i="1"/>
  <c r="K57" i="1"/>
  <c r="K24" i="1"/>
  <c r="A47" i="1"/>
  <c r="A14" i="1"/>
  <c r="AG37" i="1"/>
  <c r="AL9" i="1"/>
  <c r="AV42" i="1"/>
  <c r="AX7" i="1"/>
  <c r="AJ7" i="1"/>
  <c r="B25" i="1" s="1"/>
  <c r="B58" i="1" s="1"/>
  <c r="AT40" i="1"/>
  <c r="AV35" i="1"/>
  <c r="AL2" i="1"/>
  <c r="AV38" i="1"/>
  <c r="AL5" i="1"/>
  <c r="U57" i="1"/>
  <c r="U24" i="1"/>
  <c r="AG42" i="1"/>
  <c r="AL8" i="1"/>
  <c r="AV41" i="1"/>
  <c r="W52" i="4" l="1"/>
  <c r="X52" i="4"/>
  <c r="Y52" i="4"/>
  <c r="E62" i="3"/>
  <c r="G62" i="3"/>
  <c r="AR62" i="4"/>
  <c r="AA52" i="4"/>
  <c r="AK62" i="4" s="1"/>
  <c r="V52" i="4"/>
  <c r="AM59" i="3"/>
  <c r="B42" i="2"/>
  <c r="G42" i="2"/>
  <c r="X44" i="3"/>
  <c r="AR59" i="3"/>
  <c r="AS59" i="3"/>
  <c r="V42" i="3"/>
  <c r="AC42" i="3"/>
  <c r="AA42" i="3"/>
  <c r="W42" i="3"/>
  <c r="S52" i="3"/>
  <c r="G52" i="2"/>
  <c r="AK60" i="2" s="1"/>
  <c r="B52" i="2"/>
  <c r="I62" i="3"/>
  <c r="C54" i="2"/>
  <c r="S42" i="2"/>
  <c r="D52" i="2"/>
  <c r="E52" i="2"/>
  <c r="D62" i="3"/>
  <c r="L52" i="4"/>
  <c r="B42" i="4"/>
  <c r="O52" i="3"/>
  <c r="N52" i="3"/>
  <c r="AR63" i="3"/>
  <c r="AM63" i="3"/>
  <c r="L42" i="4"/>
  <c r="C64" i="3"/>
  <c r="AA42" i="2"/>
  <c r="B62" i="4"/>
  <c r="AA62" i="4"/>
  <c r="M42" i="4"/>
  <c r="M42" i="2"/>
  <c r="M54" i="4"/>
  <c r="D62" i="2"/>
  <c r="O62" i="4"/>
  <c r="S62" i="4"/>
  <c r="X42" i="2"/>
  <c r="V62" i="4"/>
  <c r="AR61" i="2"/>
  <c r="C42" i="3"/>
  <c r="D42" i="3"/>
  <c r="C42" i="4"/>
  <c r="I52" i="4"/>
  <c r="B52" i="4"/>
  <c r="C52" i="4"/>
  <c r="D52" i="4"/>
  <c r="G42" i="4"/>
  <c r="X52" i="2"/>
  <c r="AC52" i="3"/>
  <c r="X52" i="3"/>
  <c r="W52" i="3"/>
  <c r="V42" i="2"/>
  <c r="Y52" i="3"/>
  <c r="V52" i="3"/>
  <c r="AA52" i="3"/>
  <c r="W62" i="3"/>
  <c r="E42" i="3"/>
  <c r="B42" i="3"/>
  <c r="S42" i="4"/>
  <c r="D42" i="4"/>
  <c r="E42" i="4"/>
  <c r="O42" i="4"/>
  <c r="N42" i="4"/>
  <c r="D52" i="3"/>
  <c r="I52" i="3"/>
  <c r="N52" i="4"/>
  <c r="E62" i="4"/>
  <c r="N52" i="2"/>
  <c r="S52" i="4"/>
  <c r="I62" i="4"/>
  <c r="C62" i="4"/>
  <c r="Y62" i="4"/>
  <c r="AC62" i="4"/>
  <c r="D62" i="4"/>
  <c r="I42" i="4"/>
  <c r="G62" i="4"/>
  <c r="Q52" i="4"/>
  <c r="AC64" i="4"/>
  <c r="AM65" i="4" s="1"/>
  <c r="N42" i="3"/>
  <c r="E52" i="4"/>
  <c r="G52" i="4"/>
  <c r="W42" i="2"/>
  <c r="Y62" i="3"/>
  <c r="AC42" i="2"/>
  <c r="L64" i="4"/>
  <c r="AM60" i="2"/>
  <c r="L44" i="3"/>
  <c r="L42" i="3"/>
  <c r="N62" i="4"/>
  <c r="M44" i="3"/>
  <c r="M42" i="3"/>
  <c r="X62" i="4"/>
  <c r="Q62" i="4"/>
  <c r="Y64" i="4"/>
  <c r="AA42" i="4"/>
  <c r="AA44" i="4"/>
  <c r="Y42" i="4"/>
  <c r="Y44" i="4"/>
  <c r="AC42" i="4"/>
  <c r="AC44" i="4"/>
  <c r="M64" i="4"/>
  <c r="W42" i="4"/>
  <c r="W44" i="4"/>
  <c r="V42" i="4"/>
  <c r="V44" i="4"/>
  <c r="W64" i="4"/>
  <c r="M64" i="3"/>
  <c r="S54" i="4"/>
  <c r="AR61" i="4" s="1"/>
  <c r="X42" i="4"/>
  <c r="X44" i="4"/>
  <c r="Q42" i="3"/>
  <c r="S42" i="3"/>
  <c r="O42" i="3"/>
  <c r="Q42" i="4"/>
  <c r="O52" i="4"/>
  <c r="AS58" i="4"/>
  <c r="AR58" i="4"/>
  <c r="AM58" i="4"/>
  <c r="AS60" i="2"/>
  <c r="AR60" i="2"/>
  <c r="O42" i="2"/>
  <c r="AS64" i="4"/>
  <c r="AR64" i="4"/>
  <c r="AM64" i="4"/>
  <c r="AS63" i="4"/>
  <c r="AR63" i="4"/>
  <c r="AM63" i="4"/>
  <c r="C52" i="3"/>
  <c r="AS60" i="4"/>
  <c r="AR60" i="4"/>
  <c r="AM60" i="4"/>
  <c r="L64" i="3"/>
  <c r="N42" i="2"/>
  <c r="X62" i="3"/>
  <c r="AN11" i="4"/>
  <c r="G5" i="4"/>
  <c r="G38" i="4" s="1"/>
  <c r="AM65" i="2"/>
  <c r="B52" i="3"/>
  <c r="AK65" i="2"/>
  <c r="AA62" i="3"/>
  <c r="AS57" i="4"/>
  <c r="AM57" i="4"/>
  <c r="AR57" i="4"/>
  <c r="E52" i="3"/>
  <c r="Q42" i="2"/>
  <c r="G52" i="3"/>
  <c r="S62" i="3"/>
  <c r="E42" i="2"/>
  <c r="O62" i="3"/>
  <c r="Q52" i="3"/>
  <c r="L52" i="3"/>
  <c r="M52" i="3"/>
  <c r="D42" i="2"/>
  <c r="N62" i="3"/>
  <c r="C42" i="2"/>
  <c r="V64" i="3"/>
  <c r="AR65" i="2"/>
  <c r="C64" i="2"/>
  <c r="I42" i="2"/>
  <c r="Q62" i="3"/>
  <c r="L42" i="2"/>
  <c r="AC62" i="3"/>
  <c r="G42" i="3"/>
  <c r="O62" i="2"/>
  <c r="S62" i="2"/>
  <c r="AM58" i="3"/>
  <c r="I42" i="3"/>
  <c r="AR64" i="3"/>
  <c r="AS64" i="3"/>
  <c r="AM64" i="3"/>
  <c r="G62" i="2"/>
  <c r="G5" i="3"/>
  <c r="G38" i="3" s="1"/>
  <c r="AN11" i="3"/>
  <c r="AR58" i="3"/>
  <c r="Y52" i="2"/>
  <c r="AR60" i="3"/>
  <c r="AM60" i="3"/>
  <c r="AS60" i="3"/>
  <c r="B62" i="2"/>
  <c r="AS61" i="3"/>
  <c r="AR61" i="3"/>
  <c r="AM61" i="3"/>
  <c r="I62" i="2"/>
  <c r="AA52" i="2"/>
  <c r="AM62" i="3"/>
  <c r="AR62" i="3"/>
  <c r="AS62" i="3"/>
  <c r="AS65" i="3"/>
  <c r="AR65" i="3"/>
  <c r="AM65" i="3"/>
  <c r="AS57" i="3"/>
  <c r="AR57" i="3"/>
  <c r="AM57" i="3"/>
  <c r="S52" i="2"/>
  <c r="N62" i="2"/>
  <c r="AS65" i="2"/>
  <c r="Q62" i="2"/>
  <c r="M62" i="2"/>
  <c r="W52" i="2"/>
  <c r="AC52" i="2"/>
  <c r="Q52" i="2"/>
  <c r="L62" i="2"/>
  <c r="L54" i="2"/>
  <c r="L52" i="2"/>
  <c r="M54" i="2"/>
  <c r="M52" i="2"/>
  <c r="O52" i="2"/>
  <c r="V52" i="2"/>
  <c r="AM61" i="2"/>
  <c r="E62" i="2"/>
  <c r="AN11" i="2"/>
  <c r="G5" i="2"/>
  <c r="G38" i="2" s="1"/>
  <c r="AS63" i="2"/>
  <c r="AR63" i="2"/>
  <c r="AM63" i="2"/>
  <c r="AM59" i="2"/>
  <c r="AS59" i="2"/>
  <c r="AR59" i="2"/>
  <c r="AM58" i="2"/>
  <c r="AR58" i="2"/>
  <c r="AS58" i="2"/>
  <c r="AS62" i="2"/>
  <c r="AR62" i="2"/>
  <c r="AM62" i="2"/>
  <c r="AS57" i="2"/>
  <c r="AR57" i="2"/>
  <c r="AM57" i="2"/>
  <c r="AS64" i="2"/>
  <c r="AM64" i="2"/>
  <c r="AR64" i="2"/>
  <c r="V15" i="1"/>
  <c r="V48" i="1" s="1"/>
  <c r="V25" i="1"/>
  <c r="V58" i="1" s="1"/>
  <c r="BJ38" i="1"/>
  <c r="BY38" i="1"/>
  <c r="BQ38" i="1"/>
  <c r="N53" i="1" s="1"/>
  <c r="BL38" i="1"/>
  <c r="BP38" i="1"/>
  <c r="M53" i="1" s="1"/>
  <c r="BM38" i="1"/>
  <c r="BW38" i="1"/>
  <c r="BV38" i="1"/>
  <c r="BS38" i="1"/>
  <c r="Q53" i="1" s="1"/>
  <c r="BR38" i="1"/>
  <c r="O53" i="1" s="1"/>
  <c r="BX38" i="1"/>
  <c r="BK38" i="1"/>
  <c r="AN6" i="1"/>
  <c r="AA15" i="1" s="1"/>
  <c r="AA48" i="1" s="1"/>
  <c r="BM6" i="1"/>
  <c r="CH39" i="1" s="1"/>
  <c r="AC54" i="1" s="1"/>
  <c r="BL6" i="1"/>
  <c r="CG39" i="1" s="1"/>
  <c r="AA54" i="1" s="1"/>
  <c r="BK6" i="1"/>
  <c r="CF39" i="1" s="1"/>
  <c r="Y54" i="1" s="1"/>
  <c r="BJ6" i="1"/>
  <c r="CE39" i="1" s="1"/>
  <c r="X54" i="1" s="1"/>
  <c r="BH6" i="1"/>
  <c r="CC39" i="1" s="1"/>
  <c r="V54" i="1" s="1"/>
  <c r="BI6" i="1"/>
  <c r="CD39" i="1" s="1"/>
  <c r="W54" i="1" s="1"/>
  <c r="AX39" i="1"/>
  <c r="BM5" i="1"/>
  <c r="CH38" i="1" s="1"/>
  <c r="S54" i="1" s="1"/>
  <c r="BL5" i="1"/>
  <c r="CG38" i="1" s="1"/>
  <c r="Q54" i="1" s="1"/>
  <c r="BK5" i="1"/>
  <c r="CF38" i="1" s="1"/>
  <c r="O54" i="1" s="1"/>
  <c r="BH5" i="1"/>
  <c r="CC38" i="1" s="1"/>
  <c r="L54" i="1" s="1"/>
  <c r="BI5" i="1"/>
  <c r="CD38" i="1" s="1"/>
  <c r="M54" i="1" s="1"/>
  <c r="AX38" i="1"/>
  <c r="AN5" i="1"/>
  <c r="Q15" i="1" s="1"/>
  <c r="Q48" i="1" s="1"/>
  <c r="BJ5" i="1"/>
  <c r="CE38" i="1" s="1"/>
  <c r="N54" i="1" s="1"/>
  <c r="BY39" i="1"/>
  <c r="BX39" i="1"/>
  <c r="BM39" i="1"/>
  <c r="BK39" i="1"/>
  <c r="BJ39" i="1"/>
  <c r="BL39" i="1"/>
  <c r="BR39" i="1"/>
  <c r="Y53" i="1" s="1"/>
  <c r="BQ39" i="1"/>
  <c r="X53" i="1" s="1"/>
  <c r="BP39" i="1"/>
  <c r="W53" i="1" s="1"/>
  <c r="BW39" i="1"/>
  <c r="BV39" i="1"/>
  <c r="BS39" i="1"/>
  <c r="AA53" i="1" s="1"/>
  <c r="AN3" i="1"/>
  <c r="AA5" i="1" s="1"/>
  <c r="AA38" i="1" s="1"/>
  <c r="BK3" i="1"/>
  <c r="CF36" i="1" s="1"/>
  <c r="Y44" i="1" s="1"/>
  <c r="BI3" i="1"/>
  <c r="CD36" i="1" s="1"/>
  <c r="W44" i="1" s="1"/>
  <c r="AX36" i="1"/>
  <c r="BM3" i="1"/>
  <c r="CH36" i="1" s="1"/>
  <c r="AC44" i="1" s="1"/>
  <c r="BJ3" i="1"/>
  <c r="CE36" i="1" s="1"/>
  <c r="X44" i="1" s="1"/>
  <c r="BH3" i="1"/>
  <c r="CC36" i="1" s="1"/>
  <c r="V44" i="1" s="1"/>
  <c r="BL3" i="1"/>
  <c r="CG36" i="1" s="1"/>
  <c r="AA44" i="1" s="1"/>
  <c r="V5" i="1"/>
  <c r="V38" i="1" s="1"/>
  <c r="BK42" i="1"/>
  <c r="BJ42" i="1"/>
  <c r="BW42" i="1"/>
  <c r="BS42" i="1"/>
  <c r="AA63" i="1" s="1"/>
  <c r="BV42" i="1"/>
  <c r="BR42" i="1"/>
  <c r="Y63" i="1" s="1"/>
  <c r="BP42" i="1"/>
  <c r="W63" i="1" s="1"/>
  <c r="BM42" i="1"/>
  <c r="BX42" i="1"/>
  <c r="BQ42" i="1"/>
  <c r="X63" i="1" s="1"/>
  <c r="BY42" i="1"/>
  <c r="BL42" i="1"/>
  <c r="BY40" i="1"/>
  <c r="BX40" i="1"/>
  <c r="BW40" i="1"/>
  <c r="BV40" i="1"/>
  <c r="BK40" i="1"/>
  <c r="BL40" i="1"/>
  <c r="BJ40" i="1"/>
  <c r="BQ40" i="1"/>
  <c r="D63" i="1" s="1"/>
  <c r="BP40" i="1"/>
  <c r="C63" i="1" s="1"/>
  <c r="BS40" i="1"/>
  <c r="G63" i="1" s="1"/>
  <c r="BR40" i="1"/>
  <c r="E63" i="1" s="1"/>
  <c r="BM40" i="1"/>
  <c r="BS36" i="1"/>
  <c r="AA43" i="1" s="1"/>
  <c r="BR36" i="1"/>
  <c r="Y43" i="1" s="1"/>
  <c r="BQ36" i="1"/>
  <c r="X43" i="1" s="1"/>
  <c r="BP36" i="1"/>
  <c r="W43" i="1" s="1"/>
  <c r="BX36" i="1"/>
  <c r="BW36" i="1"/>
  <c r="BL36" i="1"/>
  <c r="BJ36" i="1"/>
  <c r="BV36" i="1"/>
  <c r="BM36" i="1"/>
  <c r="BK36" i="1"/>
  <c r="BY36" i="1"/>
  <c r="BM7" i="1"/>
  <c r="CH40" i="1" s="1"/>
  <c r="I64" i="1" s="1"/>
  <c r="BL7" i="1"/>
  <c r="CG40" i="1" s="1"/>
  <c r="G64" i="1" s="1"/>
  <c r="BK7" i="1"/>
  <c r="CF40" i="1" s="1"/>
  <c r="E64" i="1" s="1"/>
  <c r="BI7" i="1"/>
  <c r="CD40" i="1" s="1"/>
  <c r="C64" i="1" s="1"/>
  <c r="BH7" i="1"/>
  <c r="CC40" i="1" s="1"/>
  <c r="B64" i="1" s="1"/>
  <c r="AN7" i="1"/>
  <c r="G25" i="1" s="1"/>
  <c r="G58" i="1" s="1"/>
  <c r="AX40" i="1"/>
  <c r="BJ7" i="1"/>
  <c r="CE40" i="1" s="1"/>
  <c r="D64" i="1" s="1"/>
  <c r="G45" i="1"/>
  <c r="E45" i="1"/>
  <c r="D45" i="1"/>
  <c r="H44" i="1"/>
  <c r="C45" i="1"/>
  <c r="B43" i="1"/>
  <c r="F42" i="1"/>
  <c r="I45" i="1"/>
  <c r="B45" i="1"/>
  <c r="H42" i="1"/>
  <c r="AP57" i="1"/>
  <c r="F44" i="1"/>
  <c r="AN57" i="1"/>
  <c r="S55" i="1"/>
  <c r="Q55" i="1"/>
  <c r="R54" i="1"/>
  <c r="R52" i="1"/>
  <c r="O55" i="1"/>
  <c r="P52" i="1"/>
  <c r="AP61" i="1"/>
  <c r="M55" i="1"/>
  <c r="L55" i="1"/>
  <c r="AN61" i="1"/>
  <c r="P54" i="1"/>
  <c r="L53" i="1"/>
  <c r="N55" i="1"/>
  <c r="R42" i="1"/>
  <c r="P42" i="1"/>
  <c r="AP58" i="1"/>
  <c r="AN58" i="1"/>
  <c r="M45" i="1"/>
  <c r="L45" i="1"/>
  <c r="R44" i="1"/>
  <c r="Q45" i="1"/>
  <c r="L43" i="1"/>
  <c r="O45" i="1"/>
  <c r="N45" i="1"/>
  <c r="S45" i="1"/>
  <c r="P44" i="1"/>
  <c r="O65" i="1"/>
  <c r="P62" i="1"/>
  <c r="N65" i="1"/>
  <c r="M65" i="1"/>
  <c r="L65" i="1"/>
  <c r="Q65" i="1"/>
  <c r="R64" i="1"/>
  <c r="R62" i="1"/>
  <c r="P64" i="1"/>
  <c r="S65" i="1"/>
  <c r="AN64" i="1"/>
  <c r="L63" i="1"/>
  <c r="AP64" i="1"/>
  <c r="AN59" i="1"/>
  <c r="AB44" i="1"/>
  <c r="AA45" i="1"/>
  <c r="Z44" i="1"/>
  <c r="Y45" i="1"/>
  <c r="Z42" i="1"/>
  <c r="W45" i="1"/>
  <c r="AB42" i="1"/>
  <c r="X45" i="1"/>
  <c r="AC45" i="1"/>
  <c r="V43" i="1"/>
  <c r="AP59" i="1"/>
  <c r="V45" i="1"/>
  <c r="Z64" i="1"/>
  <c r="AP65" i="1"/>
  <c r="AN65" i="1"/>
  <c r="AA65" i="1"/>
  <c r="Y65" i="1"/>
  <c r="X65" i="1"/>
  <c r="W65" i="1"/>
  <c r="Z62" i="1"/>
  <c r="V65" i="1"/>
  <c r="V63" i="1"/>
  <c r="AB62" i="1"/>
  <c r="AB64" i="1"/>
  <c r="AC65" i="1"/>
  <c r="BS37" i="1"/>
  <c r="G53" i="1" s="1"/>
  <c r="BQ37" i="1"/>
  <c r="D53" i="1" s="1"/>
  <c r="BP37" i="1"/>
  <c r="C53" i="1" s="1"/>
  <c r="BY37" i="1"/>
  <c r="BX37" i="1"/>
  <c r="BV37" i="1"/>
  <c r="BR37" i="1"/>
  <c r="E53" i="1" s="1"/>
  <c r="BK37" i="1"/>
  <c r="BW37" i="1"/>
  <c r="BL37" i="1"/>
  <c r="BM37" i="1"/>
  <c r="BJ37" i="1"/>
  <c r="X55" i="1"/>
  <c r="W55" i="1"/>
  <c r="V55" i="1"/>
  <c r="V53" i="1"/>
  <c r="AN62" i="1"/>
  <c r="AC55" i="1"/>
  <c r="Z52" i="1"/>
  <c r="AA55" i="1"/>
  <c r="Y55" i="1"/>
  <c r="AP62" i="1"/>
  <c r="AB54" i="1"/>
  <c r="Z54" i="1"/>
  <c r="AB52" i="1"/>
  <c r="AN9" i="1"/>
  <c r="AA25" i="1" s="1"/>
  <c r="AA58" i="1" s="1"/>
  <c r="BK9" i="1"/>
  <c r="CF42" i="1" s="1"/>
  <c r="Y64" i="1" s="1"/>
  <c r="BI9" i="1"/>
  <c r="CD42" i="1" s="1"/>
  <c r="W64" i="1" s="1"/>
  <c r="BL9" i="1"/>
  <c r="CG42" i="1" s="1"/>
  <c r="AA64" i="1" s="1"/>
  <c r="BJ9" i="1"/>
  <c r="CE42" i="1" s="1"/>
  <c r="X64" i="1" s="1"/>
  <c r="BH9" i="1"/>
  <c r="CC42" i="1" s="1"/>
  <c r="V64" i="1" s="1"/>
  <c r="AX42" i="1"/>
  <c r="BM9" i="1"/>
  <c r="CH42" i="1" s="1"/>
  <c r="AC64" i="1" s="1"/>
  <c r="BI1" i="1"/>
  <c r="CD34" i="1" s="1"/>
  <c r="C44" i="1" s="1"/>
  <c r="AX34" i="1"/>
  <c r="BH1" i="1"/>
  <c r="CC34" i="1" s="1"/>
  <c r="B44" i="1" s="1"/>
  <c r="AN1" i="1"/>
  <c r="BL1" i="1"/>
  <c r="CG34" i="1" s="1"/>
  <c r="G44" i="1" s="1"/>
  <c r="BK1" i="1"/>
  <c r="CF34" i="1" s="1"/>
  <c r="BJ1" i="1"/>
  <c r="CE34" i="1" s="1"/>
  <c r="D44" i="1" s="1"/>
  <c r="BM1" i="1"/>
  <c r="CH34" i="1" s="1"/>
  <c r="G55" i="1"/>
  <c r="E55" i="1"/>
  <c r="D55" i="1"/>
  <c r="H54" i="1"/>
  <c r="H52" i="1"/>
  <c r="C55" i="1"/>
  <c r="B53" i="1"/>
  <c r="AP60" i="1"/>
  <c r="F54" i="1"/>
  <c r="AN60" i="1"/>
  <c r="B55" i="1"/>
  <c r="I55" i="1"/>
  <c r="F52" i="1"/>
  <c r="B63" i="1"/>
  <c r="I65" i="1"/>
  <c r="H64" i="1"/>
  <c r="G65" i="1"/>
  <c r="E65" i="1"/>
  <c r="F64" i="1"/>
  <c r="D65" i="1"/>
  <c r="B65" i="1"/>
  <c r="C65" i="1"/>
  <c r="AN63" i="1"/>
  <c r="H62" i="1"/>
  <c r="AP63" i="1"/>
  <c r="F62" i="1"/>
  <c r="L25" i="1"/>
  <c r="L58" i="1" s="1"/>
  <c r="B15" i="1"/>
  <c r="B48" i="1" s="1"/>
  <c r="L5" i="1"/>
  <c r="L38" i="1" s="1"/>
  <c r="B5" i="1"/>
  <c r="B38" i="1" s="1"/>
  <c r="BY41" i="1"/>
  <c r="BX41" i="1"/>
  <c r="BW41" i="1"/>
  <c r="BL41" i="1"/>
  <c r="BJ41" i="1"/>
  <c r="BM41" i="1"/>
  <c r="BK41" i="1"/>
  <c r="BR41" i="1"/>
  <c r="O63" i="1" s="1"/>
  <c r="BQ41" i="1"/>
  <c r="N63" i="1" s="1"/>
  <c r="BP41" i="1"/>
  <c r="M63" i="1" s="1"/>
  <c r="BV41" i="1"/>
  <c r="BS41" i="1"/>
  <c r="Q63" i="1" s="1"/>
  <c r="AX37" i="1"/>
  <c r="BL4" i="1"/>
  <c r="CG37" i="1" s="1"/>
  <c r="G54" i="1" s="1"/>
  <c r="BK4" i="1"/>
  <c r="CF37" i="1" s="1"/>
  <c r="E54" i="1" s="1"/>
  <c r="BJ4" i="1"/>
  <c r="CE37" i="1" s="1"/>
  <c r="D54" i="1" s="1"/>
  <c r="BI4" i="1"/>
  <c r="CD37" i="1" s="1"/>
  <c r="C54" i="1" s="1"/>
  <c r="BH4" i="1"/>
  <c r="CC37" i="1" s="1"/>
  <c r="B54" i="1" s="1"/>
  <c r="AN4" i="1"/>
  <c r="G15" i="1" s="1"/>
  <c r="G48" i="1" s="1"/>
  <c r="BM4" i="1"/>
  <c r="CH37" i="1" s="1"/>
  <c r="I54" i="1" s="1"/>
  <c r="BV35" i="1"/>
  <c r="BR35" i="1"/>
  <c r="O43" i="1" s="1"/>
  <c r="BQ35" i="1"/>
  <c r="N43" i="1" s="1"/>
  <c r="BK35" i="1"/>
  <c r="BJ35" i="1"/>
  <c r="BY35" i="1"/>
  <c r="BX35" i="1"/>
  <c r="BW35" i="1"/>
  <c r="BS35" i="1"/>
  <c r="Q43" i="1" s="1"/>
  <c r="BP35" i="1"/>
  <c r="M43" i="1" s="1"/>
  <c r="BM35" i="1"/>
  <c r="BL35" i="1"/>
  <c r="BS34" i="1"/>
  <c r="G43" i="1" s="1"/>
  <c r="BR34" i="1"/>
  <c r="E43" i="1" s="1"/>
  <c r="BQ34" i="1"/>
  <c r="D43" i="1" s="1"/>
  <c r="BP34" i="1"/>
  <c r="C43" i="1" s="1"/>
  <c r="BM34" i="1"/>
  <c r="BL34" i="1"/>
  <c r="BK34" i="1"/>
  <c r="BJ34" i="1"/>
  <c r="BX34" i="1"/>
  <c r="BW34" i="1"/>
  <c r="BY34" i="1"/>
  <c r="BV34" i="1"/>
  <c r="BH8" i="1"/>
  <c r="CC41" i="1" s="1"/>
  <c r="L64" i="1" s="1"/>
  <c r="AN8" i="1"/>
  <c r="Q25" i="1" s="1"/>
  <c r="Q58" i="1" s="1"/>
  <c r="AX41" i="1"/>
  <c r="BJ8" i="1"/>
  <c r="CE41" i="1" s="1"/>
  <c r="N64" i="1" s="1"/>
  <c r="BI8" i="1"/>
  <c r="CD41" i="1" s="1"/>
  <c r="M64" i="1" s="1"/>
  <c r="BM8" i="1"/>
  <c r="CH41" i="1" s="1"/>
  <c r="S64" i="1" s="1"/>
  <c r="BL8" i="1"/>
  <c r="CG41" i="1" s="1"/>
  <c r="Q64" i="1" s="1"/>
  <c r="BK8" i="1"/>
  <c r="CF41" i="1" s="1"/>
  <c r="O64" i="1" s="1"/>
  <c r="L15" i="1"/>
  <c r="L48" i="1" s="1"/>
  <c r="BH2" i="1"/>
  <c r="CC35" i="1" s="1"/>
  <c r="L44" i="1" s="1"/>
  <c r="AX35" i="1"/>
  <c r="AN2" i="1"/>
  <c r="Q5" i="1" s="1"/>
  <c r="Q38" i="1" s="1"/>
  <c r="BK2" i="1"/>
  <c r="CF35" i="1" s="1"/>
  <c r="O44" i="1" s="1"/>
  <c r="BJ2" i="1"/>
  <c r="CE35" i="1" s="1"/>
  <c r="N44" i="1" s="1"/>
  <c r="BI2" i="1"/>
  <c r="CD35" i="1" s="1"/>
  <c r="M44" i="1" s="1"/>
  <c r="BM2" i="1"/>
  <c r="CH35" i="1" s="1"/>
  <c r="S44" i="1" s="1"/>
  <c r="BL2" i="1"/>
  <c r="CG35" i="1" s="1"/>
  <c r="Q44" i="1" s="1"/>
  <c r="AK59" i="3" l="1"/>
  <c r="AK63" i="3"/>
  <c r="AK57" i="2"/>
  <c r="AK61" i="3"/>
  <c r="AK58" i="2"/>
  <c r="AK59" i="2"/>
  <c r="AK65" i="4"/>
  <c r="AK64" i="4"/>
  <c r="AR65" i="4"/>
  <c r="AK60" i="4"/>
  <c r="AK57" i="4"/>
  <c r="AK62" i="3"/>
  <c r="AK63" i="4"/>
  <c r="AS61" i="4"/>
  <c r="AK58" i="4"/>
  <c r="AK60" i="3"/>
  <c r="AK61" i="4"/>
  <c r="AS65" i="4"/>
  <c r="AM59" i="4"/>
  <c r="AK57" i="3"/>
  <c r="AK59" i="4"/>
  <c r="AR59" i="4"/>
  <c r="AS59" i="4"/>
  <c r="AM61" i="4"/>
  <c r="AK58" i="3"/>
  <c r="AK64" i="3"/>
  <c r="AK65" i="3"/>
  <c r="AK61" i="2"/>
  <c r="AK64" i="2"/>
  <c r="AK63" i="2"/>
  <c r="AK62" i="2"/>
  <c r="Q62" i="1"/>
  <c r="E62" i="1"/>
  <c r="G62" i="1"/>
  <c r="M52" i="1"/>
  <c r="O62" i="1"/>
  <c r="I52" i="1"/>
  <c r="N52" i="1"/>
  <c r="B52" i="1"/>
  <c r="C52" i="1"/>
  <c r="S62" i="1"/>
  <c r="N62" i="1"/>
  <c r="E52" i="1"/>
  <c r="G52" i="1"/>
  <c r="B42" i="1"/>
  <c r="D42" i="1"/>
  <c r="G42" i="1"/>
  <c r="M42" i="1"/>
  <c r="AC62" i="1"/>
  <c r="V62" i="1"/>
  <c r="C42" i="1"/>
  <c r="D52" i="1"/>
  <c r="L62" i="1"/>
  <c r="V52" i="1"/>
  <c r="V42" i="1"/>
  <c r="AC42" i="1"/>
  <c r="W42" i="1"/>
  <c r="X42" i="1"/>
  <c r="W62" i="1"/>
  <c r="Y42" i="1"/>
  <c r="AA42" i="1"/>
  <c r="B62" i="1"/>
  <c r="C62" i="1"/>
  <c r="M62" i="1"/>
  <c r="Y62" i="1"/>
  <c r="AA62" i="1"/>
  <c r="W52" i="1"/>
  <c r="X62" i="1"/>
  <c r="D62" i="1"/>
  <c r="L52" i="1"/>
  <c r="X52" i="1"/>
  <c r="AA52" i="1"/>
  <c r="AC52" i="1"/>
  <c r="S52" i="1"/>
  <c r="I62" i="1"/>
  <c r="S42" i="1"/>
  <c r="Y52" i="1"/>
  <c r="O52" i="1"/>
  <c r="Q52" i="1"/>
  <c r="N42" i="1"/>
  <c r="I42" i="1"/>
  <c r="E42" i="1"/>
  <c r="E44" i="1"/>
  <c r="L42" i="1"/>
  <c r="Q42" i="1"/>
  <c r="O42" i="1"/>
  <c r="I44" i="1"/>
  <c r="AM57" i="1" s="1"/>
  <c r="AM60" i="1"/>
  <c r="AS60" i="1"/>
  <c r="AR60" i="1"/>
  <c r="AS63" i="1"/>
  <c r="AR63" i="1"/>
  <c r="AM63" i="1"/>
  <c r="AM59" i="1"/>
  <c r="AS59" i="1"/>
  <c r="AR59" i="1"/>
  <c r="AS61" i="1"/>
  <c r="AR61" i="1"/>
  <c r="AM61" i="1"/>
  <c r="AS64" i="1"/>
  <c r="AM64" i="1"/>
  <c r="AR64" i="1"/>
  <c r="AM58" i="1"/>
  <c r="AS58" i="1"/>
  <c r="AR58" i="1"/>
  <c r="AM62" i="1"/>
  <c r="AS62" i="1"/>
  <c r="AR62" i="1"/>
  <c r="AR65" i="1"/>
  <c r="AM65" i="1"/>
  <c r="AS65" i="1"/>
  <c r="G5" i="1"/>
  <c r="G38" i="1" s="1"/>
  <c r="AN11" i="1"/>
  <c r="AK64" i="1" l="1"/>
  <c r="AK57" i="1"/>
  <c r="AK63" i="1"/>
  <c r="AK60" i="1"/>
  <c r="AK59" i="1"/>
  <c r="AS57" i="1"/>
  <c r="AR57" i="1"/>
  <c r="AK65" i="1"/>
  <c r="AK61" i="1"/>
  <c r="AK58" i="1"/>
  <c r="AK62" i="1"/>
</calcChain>
</file>

<file path=xl/sharedStrings.xml><?xml version="1.0" encoding="utf-8"?>
<sst xmlns="http://schemas.openxmlformats.org/spreadsheetml/2006/main" count="488" uniqueCount="84">
  <si>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</si>
  <si>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</si>
  <si>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</si>
  <si>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</si>
  <si>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</si>
  <si>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</si>
  <si>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</si>
  <si>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</si>
  <si>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</si>
  <si>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</si>
  <si>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</si>
  <si>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</si>
  <si>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</si>
  <si>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</si>
  <si>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</si>
  <si>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</si>
  <si>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</si>
  <si>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</si>
  <si>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</si>
  <si>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</si>
  <si>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</si>
  <si>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</si>
  <si>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</si>
  <si>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</si>
  <si>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</si>
  <si>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</si>
  <si>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</si>
  <si>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</si>
  <si>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</si>
  <si>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</si>
  <si>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</si>
  <si>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</si>
  <si>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</si>
  <si>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</si>
  <si>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</si>
  <si>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</si>
  <si>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</si>
  <si>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</si>
  <si>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</si>
  <si>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</si>
  <si>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</si>
  <si>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</si>
  <si>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</si>
  <si>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</si>
  <si>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</si>
  <si>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</si>
  <si>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</si>
  <si>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</si>
  <si>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</si>
  <si>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</si>
  <si>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</si>
  <si>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</si>
  <si>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</si>
  <si>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</si>
  <si>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</si>
  <si>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</si>
  <si>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</si>
  <si>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</si>
  <si>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</si>
  <si>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</si>
  <si>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</si>
  <si>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</si>
  <si>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</si>
  <si>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</si>
  <si>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</si>
  <si>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</si>
  <si>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</si>
  <si>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</si>
  <si>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</si>
  <si>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</si>
  <si>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</si>
  <si>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</si>
  <si>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</si>
  <si>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</si>
  <si>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</si>
  <si>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</si>
  <si>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</si>
  <si>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</si>
  <si>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</si>
  <si>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</si>
  <si>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小数第一位・第二位×整数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6" eb="8">
      <t>ショウスウ</t>
    </rPh>
    <rPh sb="8" eb="9">
      <t>ダイ</t>
    </rPh>
    <rPh sb="9" eb="11">
      <t>イチイ</t>
    </rPh>
    <rPh sb="12" eb="13">
      <t>ダイ</t>
    </rPh>
    <rPh sb="13" eb="14">
      <t>ニ</t>
    </rPh>
    <rPh sb="14" eb="15">
      <t>イ</t>
    </rPh>
    <rPh sb="16" eb="18">
      <t>セイスウ</t>
    </rPh>
    <rPh sb="27" eb="29">
      <t>ヒッサン</t>
    </rPh>
    <rPh sb="29" eb="31">
      <t>クライド</t>
    </rPh>
    <rPh sb="32" eb="33">
      <t>セン</t>
    </rPh>
    <rPh sb="33" eb="35">
      <t>イロワ</t>
    </rPh>
    <phoneticPr fontId="7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</si>
  <si>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小数第一位・第二位×整数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</t>
    </r>
    <rPh sb="0" eb="2">
      <t>ショウスウ</t>
    </rPh>
    <rPh sb="3" eb="5">
      <t>セイスウ</t>
    </rPh>
    <rPh sb="6" eb="8">
      <t>ショウスウ</t>
    </rPh>
    <rPh sb="8" eb="10">
      <t>ダイイチ</t>
    </rPh>
    <rPh sb="10" eb="11">
      <t>イ</t>
    </rPh>
    <rPh sb="12" eb="13">
      <t>ダイ</t>
    </rPh>
    <rPh sb="13" eb="14">
      <t>ニ</t>
    </rPh>
    <rPh sb="14" eb="15">
      <t>イ</t>
    </rPh>
    <rPh sb="16" eb="18">
      <t>セイスウ</t>
    </rPh>
    <rPh sb="27" eb="29">
      <t>ヒッサン</t>
    </rPh>
    <rPh sb="29" eb="31">
      <t>クライド</t>
    </rPh>
    <rPh sb="32" eb="33">
      <t>セン</t>
    </rPh>
    <phoneticPr fontId="7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</si>
  <si>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小数第一位・第二位×整数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位取り線</t>
    </r>
    <rPh sb="0" eb="2">
      <t>ショウスウ</t>
    </rPh>
    <rPh sb="3" eb="5">
      <t>セイスウ</t>
    </rPh>
    <rPh sb="6" eb="8">
      <t>ショウスウ</t>
    </rPh>
    <rPh sb="8" eb="10">
      <t>ダイイチ</t>
    </rPh>
    <rPh sb="10" eb="11">
      <t>イ</t>
    </rPh>
    <rPh sb="12" eb="13">
      <t>ダイ</t>
    </rPh>
    <rPh sb="13" eb="14">
      <t>ニ</t>
    </rPh>
    <rPh sb="14" eb="15">
      <t>イ</t>
    </rPh>
    <rPh sb="16" eb="18">
      <t>セイスウ</t>
    </rPh>
    <rPh sb="27" eb="29">
      <t>クライド</t>
    </rPh>
    <rPh sb="30" eb="31">
      <t>セン</t>
    </rPh>
    <phoneticPr fontId="7"/>
  </si>
  <si>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小数第一位・第二位×整数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6" eb="8">
      <t>ショウスウ</t>
    </rPh>
    <rPh sb="8" eb="10">
      <t>ダイイチ</t>
    </rPh>
    <rPh sb="10" eb="11">
      <t>イ</t>
    </rPh>
    <rPh sb="12" eb="13">
      <t>ダイ</t>
    </rPh>
    <rPh sb="13" eb="14">
      <t>ニ</t>
    </rPh>
    <rPh sb="14" eb="15">
      <t>イ</t>
    </rPh>
    <rPh sb="16" eb="18">
      <t>セイスウ</t>
    </rPh>
    <rPh sb="27" eb="28">
      <t>シキ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</si>
</sst>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  <font>
      <sz val="32"/>
      <color theme="0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14" fillId="0" borderId="34" xfId="0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176" fontId="26" fillId="0" borderId="0" xfId="0" applyNumberFormat="1" applyFont="1" applyAlignment="1">
      <alignment horizontal="center" vertical="center" shrinkToFit="1"/>
    </xf>
  </cellXfs>
  <cellStyles count="1">
    <cellStyle name="標準" xfId="0" builtinId="0"/>
  </cellStyles>
  <dxfs count="3406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theme="7" tint="0.79998168889431442"/>
      </font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4.emf"/><Relationship Id="rId4" Type="http://schemas.openxmlformats.org/officeDocument/2006/relationships/image" Target="../media/image8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8.emf"/><Relationship Id="rId4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8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9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26D4A07F-FA63-43CC-A4EE-7FA5797DB88A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86611DD8-7912-4A87-8273-EB2D3B5E40EA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E34868B5-CF32-45B6-886F-D75807F21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1C7F1E3E-50BF-4A3E-A0DA-157266695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D609B0B1-04ED-4D94-9478-6E460526D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422D748D-1FFD-471D-B5B4-696299BA90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71550" cy="590550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AA346E9-F771-4CD6-8E70-CC4D96E85B5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530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5956" y="18529218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71550" cy="590550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A0B1F1AF-3A68-400B-A8A8-EDE34036232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530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826578" y="185302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71550" cy="590550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20D485B-6A9C-4805-8E80-BD92D68C8D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530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826578" y="230831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71550" cy="590550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87FE986F-93DB-4D77-B8DA-BFC6A2F178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530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331778" y="230831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71550" cy="590550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8557BBC2-0809-4C4F-B1BA-9143B7DC718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530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1378" y="276361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37110</xdr:colOff>
          <xdr:row>61</xdr:row>
          <xdr:rowOff>30925</xdr:rowOff>
        </xdr:from>
        <xdr:ext cx="971550" cy="590550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433364D-33D5-43A3-BFEF-AC29D53993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530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809260" y="27653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71550" cy="590550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0988E36-DE36-4424-A8B2-55BABD06E9C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530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331778" y="276361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71550" cy="590550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63566FA-EB6A-416E-B6C1-C3F8AB0329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531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331778" y="185302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71550" cy="590550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EA3AAEB6-CD80-4615-994D-905B56E5E6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531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321378" y="230831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71550" cy="590550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E38D1A4C-C537-404F-9948-B7D4C79DCE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531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321378" y="197113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71550" cy="590550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92CECBE-30C8-4711-8A89-660F85BD70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531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826578" y="197113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71550" cy="590550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E29F290-CBBD-4C99-AF3F-B122CFF15E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531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1778" y="197113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71550" cy="590550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B19D39B3-79A3-4BF7-9F3A-7630FBA333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531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321378" y="242642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71550" cy="590550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5A38370-A160-4CC1-84CC-9CA4C9643F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531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826578" y="242642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71550" cy="590550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394DDBE7-CD6F-47E9-8033-6ABCF1AE8B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531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1778" y="2426425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71550" cy="590550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A20E5F48-0F24-40EF-BFDA-A4A213C1F0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531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321378" y="288172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71550" cy="590550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4692401-E8A0-413C-AAF3-1305FA70D4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531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826578" y="288172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71550" cy="590550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75BA6D7-1A51-4907-BD75-D06812B1D6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532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331778" y="28817207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AD0AE9AF-9FA2-4BA7-A6A4-705931190DC5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259773</xdr:colOff>
      <xdr:row>1</xdr:row>
      <xdr:rowOff>0</xdr:rowOff>
    </xdr:from>
    <xdr:to>
      <xdr:col>31</xdr:col>
      <xdr:colOff>831274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1A514259-B8DF-4812-B2E1-3A5DD9BEF038}"/>
            </a:ext>
          </a:extLst>
        </xdr:cNvPr>
        <xdr:cNvSpPr/>
      </xdr:nvSpPr>
      <xdr:spPr>
        <a:xfrm>
          <a:off x="10489623" y="609600"/>
          <a:ext cx="857251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7F77BF1-5FD6-4D0F-AE60-68884B5B7091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9883DDB-6B82-4D1E-A3E5-FB11BB7CD939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8CF79D24-B381-4EFE-A8AC-9AB6F8D29B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D09619DF-B11F-43D4-B914-534C41CAC7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0969E511-5761-4918-AF1F-5DD9B8AF9C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23C56C06-C406-4EC5-AB66-874C48FF0D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E4C9C6C9-5499-46B9-9220-5179D11119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267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2B2C740F-6E01-4125-9C51-6B2BB71415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268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828520CB-DA5A-466F-964D-7EA14EDFFC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268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F3F32CC4-6A9C-458C-9536-8D8DBF4C240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268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B23B02E-2BE5-499B-80CC-A83ACACC81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268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37110</xdr:colOff>
          <xdr:row>61</xdr:row>
          <xdr:rowOff>30925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42C209D-F255-49F5-BDAB-FB6CB391092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268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56860" y="27348625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92344241-4FA1-4EFD-94D8-4E85193C5FE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268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C82C5B69-576C-4D02-9EFF-2CF1AC1184F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268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3012AF09-9C27-4E0F-8C48-4B49B59A23E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268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6B07CE1-2B0D-459F-ABE9-27EC589E8E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268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D108E018-AADF-498B-91C3-3C9EA8EAFEE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268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3A70D14-D29F-4D88-8129-4F2C33D78F2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269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6E3700B0-C42A-47AF-BE7D-AB9E9AFA5A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269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9BCF4615-3905-488B-88C1-21BD73E662F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269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646FF0DA-2B11-41F7-95B0-72068C3C59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269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9FBA813E-A77A-424A-A784-0B7BA8418A5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269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9351C105-5841-4E2F-959B-368B7CE87EF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269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ED60397A-B983-4E20-BD10-E9D0282E861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269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2C3C9D9A-644E-44AE-A72F-F8340C2F3BF3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259773</xdr:colOff>
      <xdr:row>1</xdr:row>
      <xdr:rowOff>0</xdr:rowOff>
    </xdr:from>
    <xdr:to>
      <xdr:col>31</xdr:col>
      <xdr:colOff>831274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708F02ED-DD29-437A-9E1C-9E1435039791}"/>
            </a:ext>
          </a:extLst>
        </xdr:cNvPr>
        <xdr:cNvSpPr/>
      </xdr:nvSpPr>
      <xdr:spPr>
        <a:xfrm>
          <a:off x="10489623" y="609600"/>
          <a:ext cx="857251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D14A7C3-CC42-4106-9D53-C3B4832DBDFA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5169D6F-11FC-4CA3-B355-5879CEB7B58D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BDC4306D-E3E4-47A8-B9B5-86B359BB5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26C10043-B025-4ED2-A458-B53D0C1D39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895B581E-BEBF-4B8C-8EEF-22734EBFF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F7174B1D-AADF-457F-B812-6C258EAC85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9B5691C-DC23-4FB4-AA41-0A89983178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36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34008E78-EF52-4327-9826-2CCF654A5E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36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47747FFC-C809-417E-A91E-41391EC63F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36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F4E64A74-4A7A-4036-BEA9-883F38DFA02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363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1095B26E-B034-4466-A251-0D7C68DB258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363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37110</xdr:colOff>
          <xdr:row>61</xdr:row>
          <xdr:rowOff>30925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EE3AD83-06AF-469C-B915-E3E104D351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363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56860" y="27348625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C9375ABB-C785-4E0D-A07B-E140CDAE60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363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98FA005C-A328-473B-87E1-B0EE004E13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363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FC1A1C4-6E06-4198-B8CB-AD08F98434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363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35C120D5-038A-45FE-8D76-B069D0B986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36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C9060968-4D8A-42C7-B410-B4D912DA12E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36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5F28DB9-A0A1-4439-99AD-244F086E94A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36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0FAF03C5-65B2-4A17-87C0-8CC362ED5F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364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509C7B9C-72DF-4E1A-9BEC-45ECC04E428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36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95ED0C80-1618-46F4-8C06-212C50350B7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364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C2B851DD-8FD4-40D0-A21C-029DCD535C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36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6FEBA7A4-80C6-44B2-90FB-E769DCF87A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36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F4862522-2048-4B32-86E3-65685F7205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36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98AF54D-9503-4D68-AF72-28B5A0A49A83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259773</xdr:colOff>
      <xdr:row>1</xdr:row>
      <xdr:rowOff>0</xdr:rowOff>
    </xdr:from>
    <xdr:to>
      <xdr:col>31</xdr:col>
      <xdr:colOff>831274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ED786C50-869A-4A89-B1C5-84FB7E7CA13B}"/>
            </a:ext>
          </a:extLst>
        </xdr:cNvPr>
        <xdr:cNvSpPr/>
      </xdr:nvSpPr>
      <xdr:spPr>
        <a:xfrm>
          <a:off x="10489623" y="609600"/>
          <a:ext cx="857251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8BD29BF3-6855-48E4-90BD-8E5D01CDD121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F09A0D96-05CA-4105-99DC-9A40302F2639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72064563-32FF-49B5-9BD0-834A1D8D14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704AEDE2-4870-4EF6-B789-DBEF9DA8FA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5B2FA7E5-1F84-400B-BF34-DF9C7CD64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98912AE5-82B2-4BEE-B965-8F5BF69E58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E8AAAA2-3DF7-4661-8140-1D1B81B94DA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465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16633165-9077-4199-AAD6-21B6E8B357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465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F5313286-6BCD-4D87-8A5A-078A7A2659A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465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3ED3A653-A72F-4B3F-B87A-8313D27A297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465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FCCF031C-2450-4856-96FE-0C2C8FF76B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465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37110</xdr:colOff>
          <xdr:row>61</xdr:row>
          <xdr:rowOff>30925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029FD588-6D15-496A-A5B5-4F285E274C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466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56860" y="27348625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1BB1A9D1-F4B4-4912-90D8-08505C80BBF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466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EF8AD2DB-6A8A-4487-BB94-41CBF0A2FD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466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3B82895C-BB14-403F-BE4D-355FC93F0BF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466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BCEF232-CED1-4567-AD7C-98194B72BC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466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0BD834D8-9A69-433F-ADA3-9CC1738667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466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6225E91B-77E9-4517-B7AA-385795AE24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466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DA32F425-A859-4E54-9832-C13CBDC737D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466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375BF8C6-253A-4E39-97F6-914DA5FC031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466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95C6A814-CBA1-4CF7-A870-5BCA75CFC3D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466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19E87415-0A43-4B11-B12B-D2F5E97F0A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467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16C47B2-9276-4350-9604-5067FEA2436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467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2DA376CE-0E5B-4A82-A132-1B69810F50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467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525B0F96-C067-44FE-AA00-573FB61C6418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30</xdr:col>
      <xdr:colOff>259773</xdr:colOff>
      <xdr:row>1</xdr:row>
      <xdr:rowOff>0</xdr:rowOff>
    </xdr:from>
    <xdr:to>
      <xdr:col>31</xdr:col>
      <xdr:colOff>831274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603D107D-950E-46CE-8E3E-77B822B5878B}"/>
            </a:ext>
          </a:extLst>
        </xdr:cNvPr>
        <xdr:cNvSpPr/>
      </xdr:nvSpPr>
      <xdr:spPr>
        <a:xfrm>
          <a:off x="10489623" y="609600"/>
          <a:ext cx="857251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47C21-3841-40E8-982B-127F5A2BB6CB}">
  <sheetPr>
    <pageSetUpPr fitToPage="1"/>
  </sheetPr>
  <dimension ref="A1:DK138"/>
  <sheetViews>
    <sheetView showGridLines="0" tabSelected="1" topLeftCell="A7" zoomScale="50" zoomScaleNormal="50" zoomScaleSheetLayoutView="70" workbookViewId="0">
      <selection activeCell="AB1" sqref="AB1:AD1"/>
    </sheetView>
  </sheetViews>
  <sheetFormatPr defaultRowHeight="15" x14ac:dyDescent="0.4"/>
  <cols>
    <col min="1" max="1" width="1.625" style="1" customWidth="1"/>
    <col min="2" max="4" width="6.625" style="1" customWidth="1"/>
    <col min="5" max="5" width="5.375" style="1" customWidth="1"/>
    <col min="6" max="6" width="2.125" style="1" customWidth="1"/>
    <col min="7" max="7" width="5.375" style="1" customWidth="1"/>
    <col min="8" max="8" width="2.125" style="1" customWidth="1"/>
    <col min="9" max="9" width="6.625" style="1" customWidth="1"/>
    <col min="10" max="11" width="1.625" style="1" customWidth="1"/>
    <col min="12" max="14" width="6.625" style="1" customWidth="1"/>
    <col min="15" max="15" width="5.375" style="1" customWidth="1"/>
    <col min="16" max="16" width="2.125" style="1" customWidth="1"/>
    <col min="17" max="17" width="5.375" style="1" customWidth="1"/>
    <col min="18" max="18" width="2.125" style="1" customWidth="1"/>
    <col min="19" max="19" width="6.625" style="1" customWidth="1"/>
    <col min="20" max="21" width="1.625" style="1" customWidth="1"/>
    <col min="22" max="24" width="6.625" style="1" customWidth="1"/>
    <col min="25" max="25" width="5.375" style="1" customWidth="1"/>
    <col min="26" max="26" width="2.125" style="1" customWidth="1"/>
    <col min="27" max="27" width="5.375" style="1" customWidth="1"/>
    <col min="28" max="28" width="2.125" style="1" customWidth="1"/>
    <col min="29" max="29" width="6.625" style="1" customWidth="1"/>
    <col min="30" max="30" width="1.625" style="1" customWidth="1"/>
    <col min="31" max="31" width="3.75" style="1" customWidth="1"/>
    <col min="32" max="32" width="12.625" style="1" customWidth="1"/>
    <col min="33" max="35" width="6.625" style="1" hidden="1" customWidth="1"/>
    <col min="36" max="36" width="10.625" style="1" hidden="1" customWidth="1"/>
    <col min="37" max="37" width="7.625" style="1" hidden="1" customWidth="1"/>
    <col min="38" max="39" width="6.625" style="1" hidden="1" customWidth="1"/>
    <col min="40" max="40" width="13.125" style="1" hidden="1" customWidth="1"/>
    <col min="41" max="43" width="6.625" style="1" hidden="1" customWidth="1"/>
    <col min="44" max="44" width="3.625" style="1" hidden="1" customWidth="1"/>
    <col min="45" max="45" width="3.75" style="1" hidden="1" customWidth="1"/>
    <col min="46" max="46" width="6.125" style="1" hidden="1" customWidth="1"/>
    <col min="47" max="47" width="5.375" style="1" hidden="1" customWidth="1"/>
    <col min="48" max="48" width="6.125" style="1" hidden="1" customWidth="1"/>
    <col min="49" max="49" width="9.5" style="1" hidden="1" customWidth="1"/>
    <col min="50" max="50" width="9.625" style="1" hidden="1" customWidth="1"/>
    <col min="51" max="51" width="3.75" style="1" hidden="1" customWidth="1"/>
    <col min="52" max="53" width="4.25" style="1" hidden="1" customWidth="1"/>
    <col min="54" max="54" width="9.625" style="1" hidden="1" customWidth="1"/>
    <col min="55" max="55" width="4.25" style="1" hidden="1" customWidth="1"/>
    <col min="56" max="56" width="3.75" style="1" hidden="1" customWidth="1"/>
    <col min="57" max="58" width="6.125" style="1" hidden="1" customWidth="1"/>
    <col min="59" max="95" width="3.75" style="1" hidden="1" customWidth="1"/>
    <col min="96" max="97" width="9" style="1" hidden="1" customWidth="1"/>
    <col min="98" max="98" width="3.75" style="1" hidden="1" customWidth="1"/>
    <col min="99" max="99" width="4.625" style="1" hidden="1" customWidth="1"/>
    <col min="100" max="101" width="3.375" style="1" hidden="1" customWidth="1"/>
    <col min="102" max="102" width="8" style="1" hidden="1" customWidth="1"/>
    <col min="103" max="104" width="9" style="1" hidden="1" customWidth="1"/>
    <col min="105" max="105" width="3.75" style="1" hidden="1" customWidth="1"/>
    <col min="106" max="106" width="4.625" style="1" hidden="1" customWidth="1"/>
    <col min="107" max="108" width="3.375" style="1" hidden="1" customWidth="1"/>
    <col min="109" max="111" width="9" style="1" hidden="1" customWidth="1"/>
    <col min="112" max="112" width="3.75" style="1" hidden="1" customWidth="1"/>
    <col min="113" max="113" width="4.625" style="1" hidden="1" customWidth="1"/>
    <col min="114" max="115" width="3.375" style="1" hidden="1" customWidth="1"/>
    <col min="116" max="16384" width="9" style="1"/>
  </cols>
  <sheetData>
    <row r="1" spans="1:115" ht="48" customHeight="1" thickBot="1" x14ac:dyDescent="0.3">
      <c r="A1" s="130" t="s">
        <v>80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1">
        <v>1</v>
      </c>
      <c r="AC1" s="131"/>
      <c r="AD1" s="131"/>
      <c r="AG1" s="2" t="str">
        <f t="shared" ref="AG1:AG9" ca="1" si="0">IF(AND(BD1=0,BE1=0),"E",IF(AND(BE1=0,BF1=0),"F",IF(AND(BD1=0,BF1=0),"G",IF(BF1=0,"B",IF(BE1=0,"C",IF(BD1=0,"D","A"))))))</f>
        <v>D</v>
      </c>
      <c r="AH1" s="2"/>
      <c r="AI1" s="3" t="s">
        <v>0</v>
      </c>
      <c r="AJ1" s="4">
        <f t="shared" ref="AJ1:AJ9" ca="1" si="1">AT1*AP1</f>
        <v>40.5</v>
      </c>
      <c r="AK1" s="4" t="str">
        <f t="shared" ref="AK1:AM9" si="2">AU1</f>
        <v>×</v>
      </c>
      <c r="AL1" s="4">
        <f t="shared" ca="1" si="2"/>
        <v>77</v>
      </c>
      <c r="AM1" s="4" t="str">
        <f t="shared" si="2"/>
        <v>＝</v>
      </c>
      <c r="AN1" s="5">
        <f t="shared" ref="AN1:AN9" ca="1" si="3">AX1*AP1</f>
        <v>3118.5</v>
      </c>
      <c r="AO1" s="3"/>
      <c r="AP1" s="6">
        <f t="shared" ref="AP1:AP9" ca="1" si="4">IF(AQ1=1,1/10,1/100)</f>
        <v>0.1</v>
      </c>
      <c r="AQ1" s="7">
        <f ca="1">RANDBETWEEN(1,2)</f>
        <v>1</v>
      </c>
      <c r="AR1" s="8"/>
      <c r="AS1" s="3" t="s">
        <v>0</v>
      </c>
      <c r="AT1" s="4">
        <f t="shared" ref="AT1:AT9" ca="1" si="5">AZ1*100+BA1*10+BB1</f>
        <v>405</v>
      </c>
      <c r="AU1" s="4" t="s">
        <v>1</v>
      </c>
      <c r="AV1" s="4">
        <f t="shared" ref="AV1:AV9" ca="1" si="6">BD1*100+BE1*10+BF1</f>
        <v>77</v>
      </c>
      <c r="AW1" s="4" t="s">
        <v>2</v>
      </c>
      <c r="AX1" s="4">
        <f t="shared" ref="AX1:AX9" ca="1" si="7">AT1*AV1</f>
        <v>31185</v>
      </c>
      <c r="AY1" s="3"/>
      <c r="AZ1" s="4">
        <f t="shared" ref="AZ1:BA9" ca="1" si="8">BO1</f>
        <v>4</v>
      </c>
      <c r="BA1" s="9">
        <f t="shared" ca="1" si="8"/>
        <v>0</v>
      </c>
      <c r="BB1" s="10">
        <f t="shared" ref="BB1:BB9" ca="1" si="9">IF(AND(BO1=0,BP1=0,BQ1=0),RANDBETWEEN(2,9),BQ1)</f>
        <v>5</v>
      </c>
      <c r="BC1" s="3"/>
      <c r="BD1" s="4">
        <f t="shared" ref="BD1:BE9" ca="1" si="10">BS1</f>
        <v>0</v>
      </c>
      <c r="BE1" s="9">
        <f t="shared" ca="1" si="10"/>
        <v>7</v>
      </c>
      <c r="BF1" s="10">
        <f t="shared" ref="BF1:BF9" ca="1" si="11">IF(AND(BS1=0,BT1=0,BU1=0),RANDBETWEEN(2,9),BU1)</f>
        <v>7</v>
      </c>
      <c r="BH1" s="4">
        <f t="shared" ref="BH1:BH9" ca="1" si="12">MOD(ROUNDDOWN($AX1/100000,0),10)</f>
        <v>0</v>
      </c>
      <c r="BI1" s="4">
        <f t="shared" ref="BI1:BI9" ca="1" si="13">MOD(ROUNDDOWN($AX1/10000,0),10)</f>
        <v>3</v>
      </c>
      <c r="BJ1" s="4">
        <f t="shared" ref="BJ1:BJ9" ca="1" si="14">MOD(ROUNDDOWN($AX1/1000,0),10)</f>
        <v>1</v>
      </c>
      <c r="BK1" s="4">
        <f t="shared" ref="BK1:BK9" ca="1" si="15">MOD(ROUNDDOWN($AX1/100,0),10)</f>
        <v>1</v>
      </c>
      <c r="BL1" s="4">
        <f t="shared" ref="BL1:BL9" ca="1" si="16">MOD(ROUNDDOWN($AX1/10,0),10)</f>
        <v>8</v>
      </c>
      <c r="BM1" s="4">
        <f t="shared" ref="BM1:BM9" ca="1" si="17">MOD(ROUNDDOWN($AX1/1,0),10)</f>
        <v>5</v>
      </c>
      <c r="BO1" s="4">
        <f t="shared" ref="BO1:BO9" ca="1" si="18">VLOOKUP($CS1,$CU$1:$CW$106,2,FALSE)</f>
        <v>4</v>
      </c>
      <c r="BP1" s="4">
        <f ca="1">VLOOKUP($CZ1,$DB$1:$DD$140,2,FALSE)</f>
        <v>0</v>
      </c>
      <c r="BQ1" s="4">
        <f t="shared" ref="BQ1:BQ9" ca="1" si="19">VLOOKUP($DG1,$DI$1:$DK$100,2,FALSE)</f>
        <v>5</v>
      </c>
      <c r="BR1" s="3"/>
      <c r="BS1" s="4">
        <f t="shared" ref="BS1:BS9" ca="1" si="20">VLOOKUP($CS1,$CU$1:$CW$106,3,FALSE)</f>
        <v>0</v>
      </c>
      <c r="BT1" s="4">
        <f ca="1">VLOOKUP($CZ1,$DB$1:$DD$140,3,FALSE)</f>
        <v>7</v>
      </c>
      <c r="BU1" s="4">
        <f t="shared" ref="BU1:BU9" ca="1" si="21">VLOOKUP($DG1,$DI$1:$DK$100,3,FALSE)</f>
        <v>7</v>
      </c>
      <c r="CQ1" s="11" t="s">
        <v>3</v>
      </c>
      <c r="CR1" s="12">
        <f t="shared" ref="CR1:CR13" ca="1" si="22">RAND()</f>
        <v>0.88355448975146467</v>
      </c>
      <c r="CS1" s="13">
        <f t="shared" ref="CS1:CS13" ca="1" si="23">RANK(CR1,$CR$1:$CR$106,)</f>
        <v>4</v>
      </c>
      <c r="CT1" s="3"/>
      <c r="CU1" s="3">
        <v>1</v>
      </c>
      <c r="CV1" s="14">
        <v>1</v>
      </c>
      <c r="CW1" s="14">
        <v>0</v>
      </c>
      <c r="CX1" s="15" t="s">
        <v>4</v>
      </c>
      <c r="CY1" s="12">
        <f t="shared" ref="CY1:CY64" ca="1" si="24">RAND()</f>
        <v>0.22798262059552032</v>
      </c>
      <c r="CZ1" s="13">
        <f ca="1">RANK(CY1,$CY$1:$CY$140,)</f>
        <v>108</v>
      </c>
      <c r="DA1" s="3"/>
      <c r="DB1" s="3">
        <v>1</v>
      </c>
      <c r="DC1" s="14">
        <v>1</v>
      </c>
      <c r="DD1" s="14">
        <v>1</v>
      </c>
      <c r="DE1" s="11" t="s">
        <v>5</v>
      </c>
      <c r="DF1" s="12">
        <f t="shared" ref="DF1:DF64" ca="1" si="25">RAND()</f>
        <v>0.38606085364437326</v>
      </c>
      <c r="DG1" s="13">
        <f t="shared" ref="DG1:DG64" ca="1" si="26">RANK(DF1,$DF$1:$DF$100,)</f>
        <v>48</v>
      </c>
      <c r="DH1" s="3"/>
      <c r="DI1" s="3">
        <v>1</v>
      </c>
      <c r="DJ1" s="14">
        <v>1</v>
      </c>
      <c r="DK1" s="1">
        <v>0</v>
      </c>
    </row>
    <row r="2" spans="1:115" ht="50.1" customHeight="1" thickBot="1" x14ac:dyDescent="0.3">
      <c r="B2" s="132" t="s">
        <v>6</v>
      </c>
      <c r="C2" s="133"/>
      <c r="D2" s="133"/>
      <c r="E2" s="133"/>
      <c r="F2" s="133"/>
      <c r="G2" s="133"/>
      <c r="H2" s="133"/>
      <c r="I2" s="134"/>
      <c r="J2" s="132" t="s">
        <v>7</v>
      </c>
      <c r="K2" s="133"/>
      <c r="L2" s="133"/>
      <c r="M2" s="133"/>
      <c r="N2" s="135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4"/>
      <c r="AG2" s="2" t="str">
        <f t="shared" ca="1" si="0"/>
        <v>D</v>
      </c>
      <c r="AH2" s="2"/>
      <c r="AI2" s="3" t="s">
        <v>8</v>
      </c>
      <c r="AJ2" s="4">
        <f t="shared" ca="1" si="1"/>
        <v>5.2</v>
      </c>
      <c r="AK2" s="4" t="str">
        <f t="shared" si="2"/>
        <v>×</v>
      </c>
      <c r="AL2" s="4">
        <f t="shared" ca="1" si="2"/>
        <v>78</v>
      </c>
      <c r="AM2" s="4" t="str">
        <f t="shared" si="2"/>
        <v>＝</v>
      </c>
      <c r="AN2" s="5">
        <f t="shared" ca="1" si="3"/>
        <v>405.6</v>
      </c>
      <c r="AO2" s="3"/>
      <c r="AP2" s="6">
        <f t="shared" ca="1" si="4"/>
        <v>0.1</v>
      </c>
      <c r="AQ2" s="7">
        <f t="shared" ref="AQ2:AQ9" ca="1" si="27">RANDBETWEEN(1,2)</f>
        <v>1</v>
      </c>
      <c r="AS2" s="3" t="s">
        <v>8</v>
      </c>
      <c r="AT2" s="4">
        <f t="shared" ca="1" si="5"/>
        <v>52</v>
      </c>
      <c r="AU2" s="4" t="s">
        <v>1</v>
      </c>
      <c r="AV2" s="4">
        <f t="shared" ca="1" si="6"/>
        <v>78</v>
      </c>
      <c r="AW2" s="4" t="s">
        <v>2</v>
      </c>
      <c r="AX2" s="4">
        <f t="shared" ca="1" si="7"/>
        <v>4056</v>
      </c>
      <c r="AY2" s="3"/>
      <c r="AZ2" s="4">
        <f t="shared" ca="1" si="8"/>
        <v>0</v>
      </c>
      <c r="BA2" s="9">
        <f t="shared" ca="1" si="8"/>
        <v>5</v>
      </c>
      <c r="BB2" s="10">
        <f t="shared" ca="1" si="9"/>
        <v>2</v>
      </c>
      <c r="BC2" s="3"/>
      <c r="BD2" s="4">
        <f t="shared" ca="1" si="10"/>
        <v>0</v>
      </c>
      <c r="BE2" s="9">
        <f t="shared" ca="1" si="10"/>
        <v>7</v>
      </c>
      <c r="BF2" s="10">
        <f t="shared" ca="1" si="11"/>
        <v>8</v>
      </c>
      <c r="BH2" s="4">
        <f t="shared" ca="1" si="12"/>
        <v>0</v>
      </c>
      <c r="BI2" s="4">
        <f t="shared" ca="1" si="13"/>
        <v>0</v>
      </c>
      <c r="BJ2" s="4">
        <f t="shared" ca="1" si="14"/>
        <v>4</v>
      </c>
      <c r="BK2" s="4">
        <f t="shared" ca="1" si="15"/>
        <v>0</v>
      </c>
      <c r="BL2" s="4">
        <f t="shared" ca="1" si="16"/>
        <v>5</v>
      </c>
      <c r="BM2" s="4">
        <f t="shared" ca="1" si="17"/>
        <v>6</v>
      </c>
      <c r="BO2" s="4">
        <f t="shared" ca="1" si="18"/>
        <v>0</v>
      </c>
      <c r="BP2" s="4">
        <f t="shared" ref="BP2:BP9" ca="1" si="28">VLOOKUP($CZ2,$DB$1:$DD$140,2,FALSE)</f>
        <v>5</v>
      </c>
      <c r="BQ2" s="4">
        <f t="shared" ca="1" si="19"/>
        <v>2</v>
      </c>
      <c r="BR2" s="3"/>
      <c r="BS2" s="4">
        <f t="shared" ca="1" si="20"/>
        <v>0</v>
      </c>
      <c r="BT2" s="4">
        <f t="shared" ref="BT2:BT9" ca="1" si="29">VLOOKUP($CZ2,$DB$1:$DD$140,3,FALSE)</f>
        <v>7</v>
      </c>
      <c r="BU2" s="4">
        <f t="shared" ca="1" si="21"/>
        <v>8</v>
      </c>
      <c r="CR2" s="12">
        <f t="shared" ca="1" si="22"/>
        <v>0.26594385072991944</v>
      </c>
      <c r="CS2" s="13">
        <f t="shared" ca="1" si="23"/>
        <v>10</v>
      </c>
      <c r="CT2" s="3"/>
      <c r="CU2" s="3">
        <v>2</v>
      </c>
      <c r="CV2" s="14">
        <v>2</v>
      </c>
      <c r="CW2" s="14">
        <v>0</v>
      </c>
      <c r="CX2" s="3"/>
      <c r="CY2" s="12">
        <f t="shared" ca="1" si="24"/>
        <v>0.6641043188919723</v>
      </c>
      <c r="CZ2" s="13">
        <f t="shared" ref="CZ2:CZ65" ca="1" si="30">RANK(CY2,$CY$1:$CY$140,)</f>
        <v>43</v>
      </c>
      <c r="DA2" s="3"/>
      <c r="DB2" s="3">
        <v>2</v>
      </c>
      <c r="DC2" s="14">
        <v>1</v>
      </c>
      <c r="DD2" s="14">
        <v>2</v>
      </c>
      <c r="DF2" s="12">
        <f t="shared" ca="1" si="25"/>
        <v>0.76932005768309875</v>
      </c>
      <c r="DG2" s="13">
        <f t="shared" ca="1" si="26"/>
        <v>19</v>
      </c>
      <c r="DH2" s="3"/>
      <c r="DI2" s="3">
        <v>2</v>
      </c>
      <c r="DJ2" s="14">
        <v>1</v>
      </c>
      <c r="DK2" s="14">
        <v>1</v>
      </c>
    </row>
    <row r="3" spans="1:115" ht="15" customHeight="1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AG3" s="2" t="str">
        <f t="shared" ca="1" si="0"/>
        <v>D</v>
      </c>
      <c r="AH3" s="2"/>
      <c r="AI3" s="3" t="s">
        <v>9</v>
      </c>
      <c r="AJ3" s="4">
        <f t="shared" ca="1" si="1"/>
        <v>5.7</v>
      </c>
      <c r="AK3" s="4" t="str">
        <f t="shared" si="2"/>
        <v>×</v>
      </c>
      <c r="AL3" s="4">
        <f t="shared" ca="1" si="2"/>
        <v>59</v>
      </c>
      <c r="AM3" s="4" t="str">
        <f t="shared" si="2"/>
        <v>＝</v>
      </c>
      <c r="AN3" s="5">
        <f t="shared" ca="1" si="3"/>
        <v>336.3</v>
      </c>
      <c r="AO3" s="3"/>
      <c r="AP3" s="6">
        <f t="shared" ca="1" si="4"/>
        <v>0.1</v>
      </c>
      <c r="AQ3" s="7">
        <f t="shared" ca="1" si="27"/>
        <v>1</v>
      </c>
      <c r="AS3" s="3" t="s">
        <v>9</v>
      </c>
      <c r="AT3" s="4">
        <f t="shared" ca="1" si="5"/>
        <v>57</v>
      </c>
      <c r="AU3" s="4" t="s">
        <v>1</v>
      </c>
      <c r="AV3" s="4">
        <f t="shared" ca="1" si="6"/>
        <v>59</v>
      </c>
      <c r="AW3" s="4" t="s">
        <v>2</v>
      </c>
      <c r="AX3" s="4">
        <f t="shared" ca="1" si="7"/>
        <v>3363</v>
      </c>
      <c r="AY3" s="3"/>
      <c r="AZ3" s="4">
        <f t="shared" ca="1" si="8"/>
        <v>0</v>
      </c>
      <c r="BA3" s="9">
        <f t="shared" ca="1" si="8"/>
        <v>5</v>
      </c>
      <c r="BB3" s="10">
        <f t="shared" ca="1" si="9"/>
        <v>7</v>
      </c>
      <c r="BC3" s="3"/>
      <c r="BD3" s="4">
        <f t="shared" ca="1" si="10"/>
        <v>0</v>
      </c>
      <c r="BE3" s="9">
        <f t="shared" ca="1" si="10"/>
        <v>5</v>
      </c>
      <c r="BF3" s="10">
        <f t="shared" ca="1" si="11"/>
        <v>9</v>
      </c>
      <c r="BH3" s="4">
        <f t="shared" ca="1" si="12"/>
        <v>0</v>
      </c>
      <c r="BI3" s="4">
        <f t="shared" ca="1" si="13"/>
        <v>0</v>
      </c>
      <c r="BJ3" s="4">
        <f t="shared" ca="1" si="14"/>
        <v>3</v>
      </c>
      <c r="BK3" s="4">
        <f t="shared" ca="1" si="15"/>
        <v>3</v>
      </c>
      <c r="BL3" s="4">
        <f t="shared" ca="1" si="16"/>
        <v>6</v>
      </c>
      <c r="BM3" s="4">
        <f t="shared" ca="1" si="17"/>
        <v>3</v>
      </c>
      <c r="BO3" s="4">
        <f t="shared" ca="1" si="18"/>
        <v>0</v>
      </c>
      <c r="BP3" s="4">
        <f t="shared" ca="1" si="28"/>
        <v>5</v>
      </c>
      <c r="BQ3" s="4">
        <f t="shared" ca="1" si="19"/>
        <v>7</v>
      </c>
      <c r="BR3" s="3"/>
      <c r="BS3" s="4">
        <f t="shared" ca="1" si="20"/>
        <v>0</v>
      </c>
      <c r="BT3" s="4">
        <f t="shared" ca="1" si="29"/>
        <v>5</v>
      </c>
      <c r="BU3" s="4">
        <f t="shared" ca="1" si="21"/>
        <v>9</v>
      </c>
      <c r="CR3" s="12">
        <f t="shared" ca="1" si="22"/>
        <v>0.17170899778004822</v>
      </c>
      <c r="CS3" s="13">
        <f t="shared" ca="1" si="23"/>
        <v>11</v>
      </c>
      <c r="CT3" s="3"/>
      <c r="CU3" s="3">
        <v>3</v>
      </c>
      <c r="CV3" s="14">
        <v>3</v>
      </c>
      <c r="CW3" s="14">
        <v>0</v>
      </c>
      <c r="CX3" s="3"/>
      <c r="CY3" s="12">
        <f t="shared" ca="1" si="24"/>
        <v>0.67895366567317161</v>
      </c>
      <c r="CZ3" s="13">
        <f t="shared" ca="1" si="30"/>
        <v>41</v>
      </c>
      <c r="DA3" s="3"/>
      <c r="DB3" s="3">
        <v>3</v>
      </c>
      <c r="DC3" s="14">
        <v>1</v>
      </c>
      <c r="DD3" s="14">
        <v>3</v>
      </c>
      <c r="DF3" s="12">
        <f t="shared" ca="1" si="25"/>
        <v>0.17766176061582639</v>
      </c>
      <c r="DG3" s="13">
        <f t="shared" ca="1" si="26"/>
        <v>70</v>
      </c>
      <c r="DH3" s="3"/>
      <c r="DI3" s="3">
        <v>3</v>
      </c>
      <c r="DJ3" s="14">
        <v>1</v>
      </c>
      <c r="DK3" s="14">
        <v>2</v>
      </c>
    </row>
    <row r="4" spans="1:115" ht="15" customHeight="1" thickBot="1" x14ac:dyDescent="0.3">
      <c r="A4" s="17" t="str">
        <f ca="1">$AG1</f>
        <v>D</v>
      </c>
      <c r="B4" s="18"/>
      <c r="C4" s="19"/>
      <c r="D4" s="19"/>
      <c r="E4" s="19"/>
      <c r="F4" s="19"/>
      <c r="G4" s="19"/>
      <c r="H4" s="19"/>
      <c r="I4" s="19"/>
      <c r="J4" s="20"/>
      <c r="K4" s="17" t="str">
        <f ca="1">$AG2</f>
        <v>D</v>
      </c>
      <c r="L4" s="19"/>
      <c r="M4" s="19"/>
      <c r="N4" s="19"/>
      <c r="O4" s="19"/>
      <c r="P4" s="19"/>
      <c r="Q4" s="19"/>
      <c r="R4" s="19"/>
      <c r="S4" s="19"/>
      <c r="T4" s="20"/>
      <c r="U4" s="17" t="str">
        <f ca="1">$AG3</f>
        <v>D</v>
      </c>
      <c r="V4" s="21"/>
      <c r="W4" s="21"/>
      <c r="X4" s="21"/>
      <c r="Y4" s="22"/>
      <c r="Z4" s="22"/>
      <c r="AA4" s="22"/>
      <c r="AB4" s="22"/>
      <c r="AC4" s="22"/>
      <c r="AD4" s="23"/>
      <c r="AG4" s="2" t="str">
        <f t="shared" ca="1" si="0"/>
        <v>D</v>
      </c>
      <c r="AH4" s="2"/>
      <c r="AI4" s="3" t="s">
        <v>10</v>
      </c>
      <c r="AJ4" s="4">
        <f t="shared" ca="1" si="1"/>
        <v>3.16</v>
      </c>
      <c r="AK4" s="4" t="str">
        <f t="shared" si="2"/>
        <v>×</v>
      </c>
      <c r="AL4" s="4">
        <f t="shared" ca="1" si="2"/>
        <v>53</v>
      </c>
      <c r="AM4" s="4" t="str">
        <f t="shared" si="2"/>
        <v>＝</v>
      </c>
      <c r="AN4" s="5">
        <f t="shared" ca="1" si="3"/>
        <v>167.48</v>
      </c>
      <c r="AO4" s="3"/>
      <c r="AP4" s="6">
        <f t="shared" ca="1" si="4"/>
        <v>0.01</v>
      </c>
      <c r="AQ4" s="7">
        <f t="shared" ca="1" si="27"/>
        <v>2</v>
      </c>
      <c r="AS4" s="3" t="s">
        <v>10</v>
      </c>
      <c r="AT4" s="4">
        <f t="shared" ca="1" si="5"/>
        <v>316</v>
      </c>
      <c r="AU4" s="4" t="s">
        <v>1</v>
      </c>
      <c r="AV4" s="4">
        <f t="shared" ca="1" si="6"/>
        <v>53</v>
      </c>
      <c r="AW4" s="4" t="s">
        <v>2</v>
      </c>
      <c r="AX4" s="4">
        <f t="shared" ca="1" si="7"/>
        <v>16748</v>
      </c>
      <c r="AY4" s="3"/>
      <c r="AZ4" s="4">
        <f t="shared" ca="1" si="8"/>
        <v>3</v>
      </c>
      <c r="BA4" s="9">
        <f t="shared" ca="1" si="8"/>
        <v>1</v>
      </c>
      <c r="BB4" s="10">
        <f t="shared" ca="1" si="9"/>
        <v>6</v>
      </c>
      <c r="BC4" s="3"/>
      <c r="BD4" s="4">
        <f t="shared" ca="1" si="10"/>
        <v>0</v>
      </c>
      <c r="BE4" s="9">
        <f t="shared" ca="1" si="10"/>
        <v>5</v>
      </c>
      <c r="BF4" s="10">
        <f t="shared" ca="1" si="11"/>
        <v>3</v>
      </c>
      <c r="BH4" s="4">
        <f t="shared" ca="1" si="12"/>
        <v>0</v>
      </c>
      <c r="BI4" s="4">
        <f t="shared" ca="1" si="13"/>
        <v>1</v>
      </c>
      <c r="BJ4" s="4">
        <f t="shared" ca="1" si="14"/>
        <v>6</v>
      </c>
      <c r="BK4" s="4">
        <f t="shared" ca="1" si="15"/>
        <v>7</v>
      </c>
      <c r="BL4" s="4">
        <f t="shared" ca="1" si="16"/>
        <v>4</v>
      </c>
      <c r="BM4" s="4">
        <f t="shared" ca="1" si="17"/>
        <v>8</v>
      </c>
      <c r="BO4" s="4">
        <f t="shared" ca="1" si="18"/>
        <v>3</v>
      </c>
      <c r="BP4" s="4">
        <f t="shared" ca="1" si="28"/>
        <v>1</v>
      </c>
      <c r="BQ4" s="4">
        <f t="shared" ca="1" si="19"/>
        <v>6</v>
      </c>
      <c r="BR4" s="3"/>
      <c r="BS4" s="4">
        <f t="shared" ca="1" si="20"/>
        <v>0</v>
      </c>
      <c r="BT4" s="4">
        <f t="shared" ca="1" si="29"/>
        <v>5</v>
      </c>
      <c r="BU4" s="4">
        <f t="shared" ca="1" si="21"/>
        <v>3</v>
      </c>
      <c r="CR4" s="12">
        <f t="shared" ca="1" si="22"/>
        <v>0.91148550048610522</v>
      </c>
      <c r="CS4" s="13">
        <f t="shared" ca="1" si="23"/>
        <v>3</v>
      </c>
      <c r="CT4" s="3"/>
      <c r="CU4" s="3">
        <v>4</v>
      </c>
      <c r="CV4" s="14">
        <v>4</v>
      </c>
      <c r="CW4" s="14">
        <v>0</v>
      </c>
      <c r="CX4" s="3"/>
      <c r="CY4" s="12">
        <f t="shared" ca="1" si="24"/>
        <v>0.91773611808823485</v>
      </c>
      <c r="CZ4" s="13">
        <f t="shared" ca="1" si="30"/>
        <v>5</v>
      </c>
      <c r="DA4" s="3"/>
      <c r="DB4" s="3">
        <v>4</v>
      </c>
      <c r="DC4" s="14">
        <v>1</v>
      </c>
      <c r="DD4" s="14">
        <v>4</v>
      </c>
      <c r="DF4" s="12">
        <f t="shared" ca="1" si="25"/>
        <v>0.33282584169209939</v>
      </c>
      <c r="DG4" s="13">
        <f t="shared" ca="1" si="26"/>
        <v>54</v>
      </c>
      <c r="DH4" s="3"/>
      <c r="DI4" s="3">
        <v>4</v>
      </c>
      <c r="DJ4" s="14">
        <v>1</v>
      </c>
      <c r="DK4" s="14">
        <v>3</v>
      </c>
    </row>
    <row r="5" spans="1:115" ht="45" customHeight="1" thickBot="1" x14ac:dyDescent="0.3">
      <c r="A5" s="24"/>
      <c r="B5" s="138" t="str">
        <f ca="1">AJ1&amp;AK1&amp;AL1&amp;AM1</f>
        <v>40.5×77＝</v>
      </c>
      <c r="C5" s="139"/>
      <c r="D5" s="139"/>
      <c r="E5" s="139"/>
      <c r="F5" s="139"/>
      <c r="G5" s="136">
        <f ca="1">AN1</f>
        <v>3118.5</v>
      </c>
      <c r="H5" s="136"/>
      <c r="I5" s="137"/>
      <c r="J5" s="25"/>
      <c r="K5" s="24"/>
      <c r="L5" s="138" t="str">
        <f ca="1">AJ2&amp;AK2&amp;AL2&amp;AM2</f>
        <v>5.2×78＝</v>
      </c>
      <c r="M5" s="139"/>
      <c r="N5" s="139"/>
      <c r="O5" s="139"/>
      <c r="P5" s="139"/>
      <c r="Q5" s="136">
        <f ca="1">AN2</f>
        <v>405.6</v>
      </c>
      <c r="R5" s="136"/>
      <c r="S5" s="137"/>
      <c r="T5" s="25"/>
      <c r="U5" s="24"/>
      <c r="V5" s="138" t="str">
        <f ca="1">AJ3&amp;AK3&amp;AL3&amp;AM3</f>
        <v>5.7×59＝</v>
      </c>
      <c r="W5" s="139"/>
      <c r="X5" s="139"/>
      <c r="Y5" s="139"/>
      <c r="Z5" s="139"/>
      <c r="AA5" s="136">
        <f ca="1">AN3</f>
        <v>336.3</v>
      </c>
      <c r="AB5" s="136"/>
      <c r="AC5" s="137"/>
      <c r="AD5" s="26"/>
      <c r="AG5" s="2" t="str">
        <f t="shared" ca="1" si="0"/>
        <v>E</v>
      </c>
      <c r="AH5" s="2"/>
      <c r="AI5" s="3" t="s">
        <v>11</v>
      </c>
      <c r="AJ5" s="4">
        <f t="shared" ca="1" si="1"/>
        <v>2.02</v>
      </c>
      <c r="AK5" s="4" t="str">
        <f t="shared" si="2"/>
        <v>×</v>
      </c>
      <c r="AL5" s="4">
        <f t="shared" ca="1" si="2"/>
        <v>9</v>
      </c>
      <c r="AM5" s="4" t="str">
        <f t="shared" si="2"/>
        <v>＝</v>
      </c>
      <c r="AN5" s="5">
        <f t="shared" ca="1" si="3"/>
        <v>18.18</v>
      </c>
      <c r="AO5" s="3"/>
      <c r="AP5" s="6">
        <f t="shared" ca="1" si="4"/>
        <v>0.01</v>
      </c>
      <c r="AQ5" s="7">
        <f t="shared" ca="1" si="27"/>
        <v>2</v>
      </c>
      <c r="AS5" s="3" t="s">
        <v>11</v>
      </c>
      <c r="AT5" s="4">
        <f t="shared" ca="1" si="5"/>
        <v>202</v>
      </c>
      <c r="AU5" s="4" t="s">
        <v>1</v>
      </c>
      <c r="AV5" s="4">
        <f t="shared" ca="1" si="6"/>
        <v>9</v>
      </c>
      <c r="AW5" s="4" t="s">
        <v>2</v>
      </c>
      <c r="AX5" s="4">
        <f t="shared" ca="1" si="7"/>
        <v>1818</v>
      </c>
      <c r="AY5" s="3"/>
      <c r="AZ5" s="4">
        <f t="shared" ca="1" si="8"/>
        <v>2</v>
      </c>
      <c r="BA5" s="9">
        <f t="shared" ca="1" si="8"/>
        <v>0</v>
      </c>
      <c r="BB5" s="10">
        <f t="shared" ca="1" si="9"/>
        <v>2</v>
      </c>
      <c r="BC5" s="3"/>
      <c r="BD5" s="4">
        <f t="shared" ca="1" si="10"/>
        <v>0</v>
      </c>
      <c r="BE5" s="9">
        <f t="shared" ca="1" si="10"/>
        <v>0</v>
      </c>
      <c r="BF5" s="10">
        <f t="shared" ca="1" si="11"/>
        <v>9</v>
      </c>
      <c r="BH5" s="4">
        <f t="shared" ca="1" si="12"/>
        <v>0</v>
      </c>
      <c r="BI5" s="4">
        <f t="shared" ca="1" si="13"/>
        <v>0</v>
      </c>
      <c r="BJ5" s="4">
        <f t="shared" ca="1" si="14"/>
        <v>1</v>
      </c>
      <c r="BK5" s="4">
        <f t="shared" ca="1" si="15"/>
        <v>8</v>
      </c>
      <c r="BL5" s="4">
        <f t="shared" ca="1" si="16"/>
        <v>1</v>
      </c>
      <c r="BM5" s="4">
        <f t="shared" ca="1" si="17"/>
        <v>8</v>
      </c>
      <c r="BO5" s="4">
        <f t="shared" ca="1" si="18"/>
        <v>2</v>
      </c>
      <c r="BP5" s="4">
        <f t="shared" ca="1" si="28"/>
        <v>0</v>
      </c>
      <c r="BQ5" s="4">
        <f t="shared" ca="1" si="19"/>
        <v>2</v>
      </c>
      <c r="BR5" s="3"/>
      <c r="BS5" s="4">
        <f t="shared" ca="1" si="20"/>
        <v>0</v>
      </c>
      <c r="BT5" s="4">
        <f t="shared" ca="1" si="29"/>
        <v>0</v>
      </c>
      <c r="BU5" s="4">
        <f t="shared" ca="1" si="21"/>
        <v>9</v>
      </c>
      <c r="CR5" s="12">
        <f t="shared" ca="1" si="22"/>
        <v>0.92761158293397261</v>
      </c>
      <c r="CS5" s="13">
        <f t="shared" ca="1" si="23"/>
        <v>2</v>
      </c>
      <c r="CT5" s="3"/>
      <c r="CU5" s="3">
        <v>5</v>
      </c>
      <c r="CV5" s="14">
        <v>5</v>
      </c>
      <c r="CW5" s="14">
        <v>0</v>
      </c>
      <c r="CX5" s="3"/>
      <c r="CY5" s="12">
        <f t="shared" ca="1" si="24"/>
        <v>0.26201237426306812</v>
      </c>
      <c r="CZ5" s="13">
        <f t="shared" ca="1" si="30"/>
        <v>101</v>
      </c>
      <c r="DA5" s="3"/>
      <c r="DB5" s="3">
        <v>5</v>
      </c>
      <c r="DC5" s="14">
        <v>1</v>
      </c>
      <c r="DD5" s="14">
        <v>5</v>
      </c>
      <c r="DF5" s="12">
        <f t="shared" ca="1" si="25"/>
        <v>0.75661327942893775</v>
      </c>
      <c r="DG5" s="13">
        <f t="shared" ca="1" si="26"/>
        <v>20</v>
      </c>
      <c r="DH5" s="3"/>
      <c r="DI5" s="3">
        <v>5</v>
      </c>
      <c r="DJ5" s="14">
        <v>1</v>
      </c>
      <c r="DK5" s="14">
        <v>4</v>
      </c>
    </row>
    <row r="6" spans="1:115" ht="15" customHeight="1" thickBot="1" x14ac:dyDescent="0.3">
      <c r="A6" s="24"/>
      <c r="B6" s="27"/>
      <c r="C6" s="28"/>
      <c r="D6" s="28"/>
      <c r="E6" s="28"/>
      <c r="F6" s="28"/>
      <c r="G6" s="28"/>
      <c r="H6" s="28"/>
      <c r="I6" s="28"/>
      <c r="J6" s="25"/>
      <c r="K6" s="24"/>
      <c r="L6" s="27"/>
      <c r="M6" s="28"/>
      <c r="N6" s="28"/>
      <c r="O6" s="28"/>
      <c r="P6" s="28"/>
      <c r="Q6" s="28"/>
      <c r="R6" s="28"/>
      <c r="S6" s="28"/>
      <c r="T6" s="25"/>
      <c r="U6" s="24"/>
      <c r="V6" s="27"/>
      <c r="W6" s="28"/>
      <c r="X6" s="28"/>
      <c r="Y6" s="28"/>
      <c r="Z6" s="28"/>
      <c r="AA6" s="28"/>
      <c r="AB6" s="28"/>
      <c r="AC6" s="28"/>
      <c r="AD6" s="26"/>
      <c r="AG6" s="2" t="str">
        <f t="shared" ca="1" si="0"/>
        <v>D</v>
      </c>
      <c r="AH6" s="2"/>
      <c r="AI6" s="3" t="s">
        <v>12</v>
      </c>
      <c r="AJ6" s="4">
        <f t="shared" ca="1" si="1"/>
        <v>68.600000000000009</v>
      </c>
      <c r="AK6" s="4" t="str">
        <f t="shared" si="2"/>
        <v>×</v>
      </c>
      <c r="AL6" s="4">
        <f t="shared" ca="1" si="2"/>
        <v>22</v>
      </c>
      <c r="AM6" s="4" t="str">
        <f t="shared" si="2"/>
        <v>＝</v>
      </c>
      <c r="AN6" s="5">
        <f t="shared" ca="1" si="3"/>
        <v>1509.2</v>
      </c>
      <c r="AO6" s="3"/>
      <c r="AP6" s="6">
        <f t="shared" ca="1" si="4"/>
        <v>0.1</v>
      </c>
      <c r="AQ6" s="7">
        <f t="shared" ca="1" si="27"/>
        <v>1</v>
      </c>
      <c r="AS6" s="3" t="s">
        <v>12</v>
      </c>
      <c r="AT6" s="4">
        <f t="shared" ca="1" si="5"/>
        <v>686</v>
      </c>
      <c r="AU6" s="4" t="s">
        <v>1</v>
      </c>
      <c r="AV6" s="4">
        <f t="shared" ca="1" si="6"/>
        <v>22</v>
      </c>
      <c r="AW6" s="4" t="s">
        <v>2</v>
      </c>
      <c r="AX6" s="4">
        <f t="shared" ca="1" si="7"/>
        <v>15092</v>
      </c>
      <c r="AY6" s="3"/>
      <c r="AZ6" s="4">
        <f t="shared" ca="1" si="8"/>
        <v>6</v>
      </c>
      <c r="BA6" s="9">
        <f t="shared" ca="1" si="8"/>
        <v>8</v>
      </c>
      <c r="BB6" s="10">
        <f t="shared" ca="1" si="9"/>
        <v>6</v>
      </c>
      <c r="BC6" s="3"/>
      <c r="BD6" s="4">
        <f t="shared" ca="1" si="10"/>
        <v>0</v>
      </c>
      <c r="BE6" s="9">
        <f t="shared" ca="1" si="10"/>
        <v>2</v>
      </c>
      <c r="BF6" s="10">
        <f t="shared" ca="1" si="11"/>
        <v>2</v>
      </c>
      <c r="BH6" s="4">
        <f t="shared" ca="1" si="12"/>
        <v>0</v>
      </c>
      <c r="BI6" s="4">
        <f t="shared" ca="1" si="13"/>
        <v>1</v>
      </c>
      <c r="BJ6" s="4">
        <f t="shared" ca="1" si="14"/>
        <v>5</v>
      </c>
      <c r="BK6" s="4">
        <f t="shared" ca="1" si="15"/>
        <v>0</v>
      </c>
      <c r="BL6" s="4">
        <f t="shared" ca="1" si="16"/>
        <v>9</v>
      </c>
      <c r="BM6" s="4">
        <f t="shared" ca="1" si="17"/>
        <v>2</v>
      </c>
      <c r="BO6" s="4">
        <f t="shared" ca="1" si="18"/>
        <v>6</v>
      </c>
      <c r="BP6" s="4">
        <f t="shared" ca="1" si="28"/>
        <v>8</v>
      </c>
      <c r="BQ6" s="4">
        <f t="shared" ca="1" si="19"/>
        <v>6</v>
      </c>
      <c r="BR6" s="3"/>
      <c r="BS6" s="4">
        <f t="shared" ca="1" si="20"/>
        <v>0</v>
      </c>
      <c r="BT6" s="4">
        <f t="shared" ca="1" si="29"/>
        <v>2</v>
      </c>
      <c r="BU6" s="4">
        <f t="shared" ca="1" si="21"/>
        <v>2</v>
      </c>
      <c r="CR6" s="12">
        <f t="shared" ca="1" si="22"/>
        <v>0.8031700227971128</v>
      </c>
      <c r="CS6" s="13">
        <f t="shared" ca="1" si="23"/>
        <v>6</v>
      </c>
      <c r="CT6" s="3"/>
      <c r="CU6" s="3">
        <v>6</v>
      </c>
      <c r="CV6" s="14">
        <v>6</v>
      </c>
      <c r="CW6" s="14">
        <v>0</v>
      </c>
      <c r="CX6" s="3"/>
      <c r="CY6" s="12">
        <f t="shared" ca="1" si="24"/>
        <v>0.54215612359575316</v>
      </c>
      <c r="CZ6" s="13">
        <f t="shared" ca="1" si="30"/>
        <v>65</v>
      </c>
      <c r="DA6" s="3"/>
      <c r="DB6" s="3">
        <v>6</v>
      </c>
      <c r="DC6" s="14">
        <v>1</v>
      </c>
      <c r="DD6" s="14">
        <v>6</v>
      </c>
      <c r="DF6" s="12">
        <f t="shared" ca="1" si="25"/>
        <v>0.3353794388483089</v>
      </c>
      <c r="DG6" s="13">
        <f t="shared" ca="1" si="26"/>
        <v>53</v>
      </c>
      <c r="DH6" s="3"/>
      <c r="DI6" s="3">
        <v>6</v>
      </c>
      <c r="DJ6" s="14">
        <v>1</v>
      </c>
      <c r="DK6" s="14">
        <v>5</v>
      </c>
    </row>
    <row r="7" spans="1:115" ht="45.95" customHeight="1" thickBot="1" x14ac:dyDescent="0.3">
      <c r="A7" s="29"/>
      <c r="B7" s="30"/>
      <c r="C7" s="30"/>
      <c r="D7" s="31"/>
      <c r="E7" s="32">
        <f ca="1">$AZ1</f>
        <v>4</v>
      </c>
      <c r="F7" s="33">
        <f ca="1">IF(AQ1=2,".",)</f>
        <v>0</v>
      </c>
      <c r="G7" s="34">
        <f ca="1">$BA1</f>
        <v>0</v>
      </c>
      <c r="H7" s="33" t="str">
        <f ca="1">IF(AQ1=1,".",)</f>
        <v>.</v>
      </c>
      <c r="I7" s="35">
        <f ca="1">$BB1</f>
        <v>5</v>
      </c>
      <c r="J7" s="26"/>
      <c r="K7" s="29"/>
      <c r="L7" s="30"/>
      <c r="M7" s="30"/>
      <c r="N7" s="31"/>
      <c r="O7" s="32">
        <f ca="1">$AZ2</f>
        <v>0</v>
      </c>
      <c r="P7" s="33">
        <f ca="1">IF(AQ2=2,".",)</f>
        <v>0</v>
      </c>
      <c r="Q7" s="34">
        <f ca="1">$BA2</f>
        <v>5</v>
      </c>
      <c r="R7" s="33" t="str">
        <f ca="1">IF(AQ2=1,".",)</f>
        <v>.</v>
      </c>
      <c r="S7" s="35">
        <f ca="1">$BB2</f>
        <v>2</v>
      </c>
      <c r="T7" s="26"/>
      <c r="U7" s="29"/>
      <c r="V7" s="30"/>
      <c r="W7" s="30"/>
      <c r="X7" s="31"/>
      <c r="Y7" s="32">
        <f ca="1">$AZ3</f>
        <v>0</v>
      </c>
      <c r="Z7" s="33">
        <f ca="1">IF(AQ3=2,".",)</f>
        <v>0</v>
      </c>
      <c r="AA7" s="34">
        <f ca="1">$BA3</f>
        <v>5</v>
      </c>
      <c r="AB7" s="33" t="str">
        <f ca="1">IF(AQ3=1,".",)</f>
        <v>.</v>
      </c>
      <c r="AC7" s="35">
        <f ca="1">$BB3</f>
        <v>7</v>
      </c>
      <c r="AD7" s="26"/>
      <c r="AG7" s="2" t="str">
        <f t="shared" ca="1" si="0"/>
        <v>D</v>
      </c>
      <c r="AH7" s="2"/>
      <c r="AI7" s="3" t="s">
        <v>13</v>
      </c>
      <c r="AJ7" s="4">
        <f t="shared" ca="1" si="1"/>
        <v>8.23</v>
      </c>
      <c r="AK7" s="4" t="str">
        <f t="shared" si="2"/>
        <v>×</v>
      </c>
      <c r="AL7" s="4">
        <f t="shared" ca="1" si="2"/>
        <v>44</v>
      </c>
      <c r="AM7" s="4" t="str">
        <f t="shared" si="2"/>
        <v>＝</v>
      </c>
      <c r="AN7" s="5">
        <f t="shared" ca="1" si="3"/>
        <v>362.12</v>
      </c>
      <c r="AO7" s="3"/>
      <c r="AP7" s="6">
        <f t="shared" ca="1" si="4"/>
        <v>0.01</v>
      </c>
      <c r="AQ7" s="7">
        <f t="shared" ca="1" si="27"/>
        <v>2</v>
      </c>
      <c r="AS7" s="3" t="s">
        <v>13</v>
      </c>
      <c r="AT7" s="4">
        <f t="shared" ca="1" si="5"/>
        <v>823</v>
      </c>
      <c r="AU7" s="4" t="s">
        <v>1</v>
      </c>
      <c r="AV7" s="4">
        <f t="shared" ca="1" si="6"/>
        <v>44</v>
      </c>
      <c r="AW7" s="4" t="s">
        <v>2</v>
      </c>
      <c r="AX7" s="4">
        <f t="shared" ca="1" si="7"/>
        <v>36212</v>
      </c>
      <c r="AY7" s="3"/>
      <c r="AZ7" s="4">
        <f t="shared" ca="1" si="8"/>
        <v>8</v>
      </c>
      <c r="BA7" s="9">
        <f t="shared" ca="1" si="8"/>
        <v>2</v>
      </c>
      <c r="BB7" s="10">
        <f t="shared" ca="1" si="9"/>
        <v>3</v>
      </c>
      <c r="BC7" s="3"/>
      <c r="BD7" s="4">
        <f t="shared" ca="1" si="10"/>
        <v>0</v>
      </c>
      <c r="BE7" s="9">
        <f t="shared" ca="1" si="10"/>
        <v>4</v>
      </c>
      <c r="BF7" s="10">
        <f t="shared" ca="1" si="11"/>
        <v>4</v>
      </c>
      <c r="BH7" s="4">
        <f t="shared" ca="1" si="12"/>
        <v>0</v>
      </c>
      <c r="BI7" s="4">
        <f t="shared" ca="1" si="13"/>
        <v>3</v>
      </c>
      <c r="BJ7" s="4">
        <f t="shared" ca="1" si="14"/>
        <v>6</v>
      </c>
      <c r="BK7" s="4">
        <f t="shared" ca="1" si="15"/>
        <v>2</v>
      </c>
      <c r="BL7" s="4">
        <f t="shared" ca="1" si="16"/>
        <v>1</v>
      </c>
      <c r="BM7" s="4">
        <f t="shared" ca="1" si="17"/>
        <v>2</v>
      </c>
      <c r="BO7" s="4">
        <f t="shared" ca="1" si="18"/>
        <v>8</v>
      </c>
      <c r="BP7" s="4">
        <f t="shared" ca="1" si="28"/>
        <v>2</v>
      </c>
      <c r="BQ7" s="4">
        <f t="shared" ca="1" si="19"/>
        <v>3</v>
      </c>
      <c r="BR7" s="3"/>
      <c r="BS7" s="4">
        <f t="shared" ca="1" si="20"/>
        <v>0</v>
      </c>
      <c r="BT7" s="4">
        <f t="shared" ca="1" si="29"/>
        <v>4</v>
      </c>
      <c r="BU7" s="4">
        <f t="shared" ca="1" si="21"/>
        <v>4</v>
      </c>
      <c r="CR7" s="12">
        <f t="shared" ca="1" si="22"/>
        <v>0.52929304233886298</v>
      </c>
      <c r="CS7" s="13">
        <f t="shared" ca="1" si="23"/>
        <v>8</v>
      </c>
      <c r="CT7" s="3"/>
      <c r="CU7" s="3">
        <v>7</v>
      </c>
      <c r="CV7" s="14">
        <v>7</v>
      </c>
      <c r="CW7" s="14">
        <v>0</v>
      </c>
      <c r="CX7" s="3"/>
      <c r="CY7" s="12">
        <f t="shared" ca="1" si="24"/>
        <v>0.86279971766154795</v>
      </c>
      <c r="CZ7" s="13">
        <f t="shared" ca="1" si="30"/>
        <v>13</v>
      </c>
      <c r="DA7" s="3"/>
      <c r="DB7" s="3">
        <v>7</v>
      </c>
      <c r="DC7" s="14">
        <v>1</v>
      </c>
      <c r="DD7" s="14">
        <v>7</v>
      </c>
      <c r="DF7" s="12">
        <f t="shared" ca="1" si="25"/>
        <v>0.70893700745054489</v>
      </c>
      <c r="DG7" s="13">
        <f t="shared" ca="1" si="26"/>
        <v>25</v>
      </c>
      <c r="DH7" s="3"/>
      <c r="DI7" s="3">
        <v>7</v>
      </c>
      <c r="DJ7" s="14">
        <v>1</v>
      </c>
      <c r="DK7" s="14">
        <v>6</v>
      </c>
    </row>
    <row r="8" spans="1:115" ht="45.95" customHeight="1" thickBot="1" x14ac:dyDescent="0.3">
      <c r="A8" s="29"/>
      <c r="B8" s="36"/>
      <c r="C8" s="36"/>
      <c r="D8" s="37" t="s">
        <v>1</v>
      </c>
      <c r="E8" s="38"/>
      <c r="F8" s="39"/>
      <c r="G8" s="40">
        <f ca="1">$BE1</f>
        <v>7</v>
      </c>
      <c r="H8" s="41"/>
      <c r="I8" s="42">
        <f ca="1">$BF1</f>
        <v>7</v>
      </c>
      <c r="J8" s="26"/>
      <c r="K8" s="29"/>
      <c r="L8" s="36"/>
      <c r="M8" s="36"/>
      <c r="N8" s="37" t="s">
        <v>1</v>
      </c>
      <c r="O8" s="38"/>
      <c r="P8" s="39"/>
      <c r="Q8" s="40">
        <f ca="1">$BE2</f>
        <v>7</v>
      </c>
      <c r="R8" s="41"/>
      <c r="S8" s="42">
        <f ca="1">$BF2</f>
        <v>8</v>
      </c>
      <c r="T8" s="26"/>
      <c r="U8" s="29"/>
      <c r="V8" s="36"/>
      <c r="W8" s="36"/>
      <c r="X8" s="37" t="s">
        <v>1</v>
      </c>
      <c r="Y8" s="38"/>
      <c r="Z8" s="39"/>
      <c r="AA8" s="40">
        <f ca="1">$BE3</f>
        <v>5</v>
      </c>
      <c r="AB8" s="41"/>
      <c r="AC8" s="42">
        <f ca="1">$BF3</f>
        <v>9</v>
      </c>
      <c r="AD8" s="26"/>
      <c r="AG8" s="2" t="str">
        <f t="shared" ca="1" si="0"/>
        <v>D</v>
      </c>
      <c r="AH8" s="2"/>
      <c r="AI8" s="3" t="s">
        <v>14</v>
      </c>
      <c r="AJ8" s="4">
        <f t="shared" ca="1" si="1"/>
        <v>10.4</v>
      </c>
      <c r="AK8" s="4" t="str">
        <f t="shared" si="2"/>
        <v>×</v>
      </c>
      <c r="AL8" s="4">
        <f t="shared" ca="1" si="2"/>
        <v>76</v>
      </c>
      <c r="AM8" s="4" t="str">
        <f t="shared" si="2"/>
        <v>＝</v>
      </c>
      <c r="AN8" s="5">
        <f t="shared" ca="1" si="3"/>
        <v>790.40000000000009</v>
      </c>
      <c r="AO8" s="3"/>
      <c r="AP8" s="6">
        <f t="shared" ca="1" si="4"/>
        <v>0.1</v>
      </c>
      <c r="AQ8" s="7">
        <f t="shared" ca="1" si="27"/>
        <v>1</v>
      </c>
      <c r="AS8" s="3" t="s">
        <v>14</v>
      </c>
      <c r="AT8" s="4">
        <f t="shared" ca="1" si="5"/>
        <v>104</v>
      </c>
      <c r="AU8" s="4" t="s">
        <v>1</v>
      </c>
      <c r="AV8" s="4">
        <f t="shared" ca="1" si="6"/>
        <v>76</v>
      </c>
      <c r="AW8" s="4" t="s">
        <v>2</v>
      </c>
      <c r="AX8" s="4">
        <f t="shared" ca="1" si="7"/>
        <v>7904</v>
      </c>
      <c r="AY8" s="3"/>
      <c r="AZ8" s="4">
        <f t="shared" ca="1" si="8"/>
        <v>1</v>
      </c>
      <c r="BA8" s="9">
        <f t="shared" ca="1" si="8"/>
        <v>0</v>
      </c>
      <c r="BB8" s="10">
        <f t="shared" ca="1" si="9"/>
        <v>4</v>
      </c>
      <c r="BC8" s="3"/>
      <c r="BD8" s="4">
        <f t="shared" ca="1" si="10"/>
        <v>0</v>
      </c>
      <c r="BE8" s="9">
        <f t="shared" ca="1" si="10"/>
        <v>7</v>
      </c>
      <c r="BF8" s="10">
        <f t="shared" ca="1" si="11"/>
        <v>6</v>
      </c>
      <c r="BH8" s="4">
        <f t="shared" ca="1" si="12"/>
        <v>0</v>
      </c>
      <c r="BI8" s="4">
        <f t="shared" ca="1" si="13"/>
        <v>0</v>
      </c>
      <c r="BJ8" s="4">
        <f t="shared" ca="1" si="14"/>
        <v>7</v>
      </c>
      <c r="BK8" s="4">
        <f t="shared" ca="1" si="15"/>
        <v>9</v>
      </c>
      <c r="BL8" s="4">
        <f t="shared" ca="1" si="16"/>
        <v>0</v>
      </c>
      <c r="BM8" s="4">
        <f t="shared" ca="1" si="17"/>
        <v>4</v>
      </c>
      <c r="BO8" s="4">
        <f t="shared" ca="1" si="18"/>
        <v>1</v>
      </c>
      <c r="BP8" s="4">
        <f t="shared" ca="1" si="28"/>
        <v>0</v>
      </c>
      <c r="BQ8" s="4">
        <f t="shared" ca="1" si="19"/>
        <v>4</v>
      </c>
      <c r="BR8" s="3"/>
      <c r="BS8" s="4">
        <f t="shared" ca="1" si="20"/>
        <v>0</v>
      </c>
      <c r="BT8" s="4">
        <f t="shared" ca="1" si="29"/>
        <v>7</v>
      </c>
      <c r="BU8" s="4">
        <f t="shared" ca="1" si="21"/>
        <v>6</v>
      </c>
      <c r="CR8" s="12">
        <f t="shared" ca="1" si="22"/>
        <v>0.94847923517611754</v>
      </c>
      <c r="CS8" s="13">
        <f t="shared" ca="1" si="23"/>
        <v>1</v>
      </c>
      <c r="CT8" s="3"/>
      <c r="CU8" s="3">
        <v>8</v>
      </c>
      <c r="CV8" s="14">
        <v>8</v>
      </c>
      <c r="CW8" s="14">
        <v>0</v>
      </c>
      <c r="CX8" s="3"/>
      <c r="CY8" s="12">
        <f t="shared" ca="1" si="24"/>
        <v>0.3156637218486994</v>
      </c>
      <c r="CZ8" s="13">
        <f t="shared" ca="1" si="30"/>
        <v>89</v>
      </c>
      <c r="DA8" s="3"/>
      <c r="DB8" s="3">
        <v>8</v>
      </c>
      <c r="DC8" s="14">
        <v>1</v>
      </c>
      <c r="DD8" s="14">
        <v>8</v>
      </c>
      <c r="DF8" s="12">
        <f t="shared" ca="1" si="25"/>
        <v>0.5849410302332817</v>
      </c>
      <c r="DG8" s="13">
        <f t="shared" ca="1" si="26"/>
        <v>37</v>
      </c>
      <c r="DH8" s="3"/>
      <c r="DI8" s="3">
        <v>8</v>
      </c>
      <c r="DJ8" s="14">
        <v>1</v>
      </c>
      <c r="DK8" s="14">
        <v>7</v>
      </c>
    </row>
    <row r="9" spans="1:115" ht="45.95" customHeight="1" x14ac:dyDescent="0.25">
      <c r="A9" s="43"/>
      <c r="B9" s="44"/>
      <c r="C9" s="44"/>
      <c r="D9" s="45"/>
      <c r="E9" s="46"/>
      <c r="F9" s="45"/>
      <c r="G9" s="46"/>
      <c r="H9" s="45"/>
      <c r="I9" s="47"/>
      <c r="J9" s="26"/>
      <c r="K9" s="48"/>
      <c r="L9" s="44"/>
      <c r="M9" s="44"/>
      <c r="N9" s="45"/>
      <c r="O9" s="46"/>
      <c r="P9" s="45"/>
      <c r="Q9" s="46"/>
      <c r="R9" s="45"/>
      <c r="S9" s="47"/>
      <c r="T9" s="26"/>
      <c r="U9" s="48"/>
      <c r="V9" s="44"/>
      <c r="W9" s="44"/>
      <c r="X9" s="45"/>
      <c r="Y9" s="46"/>
      <c r="Z9" s="45"/>
      <c r="AA9" s="46"/>
      <c r="AB9" s="45"/>
      <c r="AC9" s="47"/>
      <c r="AD9" s="26"/>
      <c r="AG9" s="2" t="str">
        <f t="shared" ca="1" si="0"/>
        <v>D</v>
      </c>
      <c r="AH9" s="2"/>
      <c r="AI9" s="3" t="s">
        <v>15</v>
      </c>
      <c r="AJ9" s="4">
        <f t="shared" ca="1" si="1"/>
        <v>96.100000000000009</v>
      </c>
      <c r="AK9" s="4" t="str">
        <f t="shared" si="2"/>
        <v>×</v>
      </c>
      <c r="AL9" s="4">
        <f t="shared" ca="1" si="2"/>
        <v>22</v>
      </c>
      <c r="AM9" s="4" t="str">
        <f t="shared" si="2"/>
        <v>＝</v>
      </c>
      <c r="AN9" s="5">
        <f t="shared" ca="1" si="3"/>
        <v>2114.2000000000003</v>
      </c>
      <c r="AO9" s="3"/>
      <c r="AP9" s="6">
        <f t="shared" ca="1" si="4"/>
        <v>0.1</v>
      </c>
      <c r="AQ9" s="7">
        <f t="shared" ca="1" si="27"/>
        <v>1</v>
      </c>
      <c r="AS9" s="3" t="s">
        <v>15</v>
      </c>
      <c r="AT9" s="4">
        <f t="shared" ca="1" si="5"/>
        <v>961</v>
      </c>
      <c r="AU9" s="4" t="s">
        <v>1</v>
      </c>
      <c r="AV9" s="4">
        <f t="shared" ca="1" si="6"/>
        <v>22</v>
      </c>
      <c r="AW9" s="4" t="s">
        <v>2</v>
      </c>
      <c r="AX9" s="4">
        <f t="shared" ca="1" si="7"/>
        <v>21142</v>
      </c>
      <c r="AY9" s="3"/>
      <c r="AZ9" s="4">
        <f t="shared" ca="1" si="8"/>
        <v>9</v>
      </c>
      <c r="BA9" s="9">
        <f t="shared" ca="1" si="8"/>
        <v>6</v>
      </c>
      <c r="BB9" s="10">
        <f t="shared" ca="1" si="9"/>
        <v>1</v>
      </c>
      <c r="BC9" s="3"/>
      <c r="BD9" s="4">
        <f t="shared" ca="1" si="10"/>
        <v>0</v>
      </c>
      <c r="BE9" s="9">
        <f t="shared" ca="1" si="10"/>
        <v>2</v>
      </c>
      <c r="BF9" s="10">
        <f t="shared" ca="1" si="11"/>
        <v>2</v>
      </c>
      <c r="BH9" s="4">
        <f t="shared" ca="1" si="12"/>
        <v>0</v>
      </c>
      <c r="BI9" s="4">
        <f t="shared" ca="1" si="13"/>
        <v>2</v>
      </c>
      <c r="BJ9" s="4">
        <f t="shared" ca="1" si="14"/>
        <v>1</v>
      </c>
      <c r="BK9" s="4">
        <f t="shared" ca="1" si="15"/>
        <v>1</v>
      </c>
      <c r="BL9" s="4">
        <f t="shared" ca="1" si="16"/>
        <v>4</v>
      </c>
      <c r="BM9" s="4">
        <f t="shared" ca="1" si="17"/>
        <v>2</v>
      </c>
      <c r="BO9" s="4">
        <f t="shared" ca="1" si="18"/>
        <v>9</v>
      </c>
      <c r="BP9" s="4">
        <f t="shared" ca="1" si="28"/>
        <v>6</v>
      </c>
      <c r="BQ9" s="4">
        <f t="shared" ca="1" si="19"/>
        <v>1</v>
      </c>
      <c r="BR9" s="3"/>
      <c r="BS9" s="4">
        <f t="shared" ca="1" si="20"/>
        <v>0</v>
      </c>
      <c r="BT9" s="4">
        <f t="shared" ca="1" si="29"/>
        <v>2</v>
      </c>
      <c r="BU9" s="4">
        <f t="shared" ca="1" si="21"/>
        <v>2</v>
      </c>
      <c r="CR9" s="12">
        <f t="shared" ca="1" si="22"/>
        <v>0.2935355635732998</v>
      </c>
      <c r="CS9" s="13">
        <f t="shared" ca="1" si="23"/>
        <v>9</v>
      </c>
      <c r="CT9" s="3"/>
      <c r="CU9" s="3">
        <v>9</v>
      </c>
      <c r="CV9" s="14">
        <v>9</v>
      </c>
      <c r="CW9" s="14">
        <v>0</v>
      </c>
      <c r="CX9" s="3"/>
      <c r="CY9" s="12">
        <f t="shared" ca="1" si="24"/>
        <v>0.6390974603230708</v>
      </c>
      <c r="CZ9" s="13">
        <f t="shared" ca="1" si="30"/>
        <v>47</v>
      </c>
      <c r="DA9" s="3"/>
      <c r="DB9" s="3">
        <v>9</v>
      </c>
      <c r="DC9" s="14">
        <v>1</v>
      </c>
      <c r="DD9" s="14">
        <v>9</v>
      </c>
      <c r="DF9" s="12">
        <f t="shared" ca="1" si="25"/>
        <v>0.93797636592705058</v>
      </c>
      <c r="DG9" s="13">
        <f t="shared" ca="1" si="26"/>
        <v>3</v>
      </c>
      <c r="DH9" s="3"/>
      <c r="DI9" s="3">
        <v>9</v>
      </c>
      <c r="DJ9" s="14">
        <v>1</v>
      </c>
      <c r="DK9" s="14">
        <v>8</v>
      </c>
    </row>
    <row r="10" spans="1:115" ht="45.95" customHeight="1" x14ac:dyDescent="0.25">
      <c r="A10" s="43"/>
      <c r="B10" s="44"/>
      <c r="C10" s="44"/>
      <c r="D10" s="44"/>
      <c r="E10" s="49"/>
      <c r="F10" s="44"/>
      <c r="G10" s="49"/>
      <c r="H10" s="44"/>
      <c r="I10" s="44"/>
      <c r="J10" s="26"/>
      <c r="K10" s="48"/>
      <c r="L10" s="44"/>
      <c r="M10" s="44"/>
      <c r="N10" s="44"/>
      <c r="O10" s="49"/>
      <c r="P10" s="44"/>
      <c r="Q10" s="49"/>
      <c r="R10" s="44"/>
      <c r="S10" s="44"/>
      <c r="T10" s="26"/>
      <c r="U10" s="48"/>
      <c r="V10" s="44"/>
      <c r="W10" s="44"/>
      <c r="X10" s="44"/>
      <c r="Y10" s="49"/>
      <c r="Z10" s="44"/>
      <c r="AA10" s="49"/>
      <c r="AB10" s="44"/>
      <c r="AC10" s="44"/>
      <c r="AD10" s="26"/>
      <c r="BB10" s="50" t="s">
        <v>16</v>
      </c>
      <c r="BF10" s="50" t="s">
        <v>16</v>
      </c>
      <c r="CR10" s="12">
        <f t="shared" ca="1" si="22"/>
        <v>2.1012510577786414E-2</v>
      </c>
      <c r="CS10" s="13">
        <f t="shared" ca="1" si="23"/>
        <v>13</v>
      </c>
      <c r="CT10" s="3"/>
      <c r="CU10" s="3">
        <v>10</v>
      </c>
      <c r="CV10" s="14">
        <v>0</v>
      </c>
      <c r="CW10" s="14">
        <v>0</v>
      </c>
      <c r="CX10" s="3"/>
      <c r="CY10" s="12">
        <f t="shared" ca="1" si="24"/>
        <v>0.80231577127633336</v>
      </c>
      <c r="CZ10" s="13">
        <f t="shared" ca="1" si="30"/>
        <v>26</v>
      </c>
      <c r="DA10" s="3"/>
      <c r="DB10" s="3">
        <v>10</v>
      </c>
      <c r="DC10" s="14">
        <v>2</v>
      </c>
      <c r="DD10" s="14">
        <v>1</v>
      </c>
      <c r="DF10" s="12">
        <f t="shared" ca="1" si="25"/>
        <v>0.18523484153549286</v>
      </c>
      <c r="DG10" s="13">
        <f t="shared" ca="1" si="26"/>
        <v>69</v>
      </c>
      <c r="DH10" s="3"/>
      <c r="DI10" s="3">
        <v>10</v>
      </c>
      <c r="DJ10" s="14">
        <v>1</v>
      </c>
      <c r="DK10" s="14">
        <v>9</v>
      </c>
    </row>
    <row r="11" spans="1:115" ht="45.95" customHeight="1" x14ac:dyDescent="0.25">
      <c r="A11" s="43"/>
      <c r="B11" s="44"/>
      <c r="C11" s="44"/>
      <c r="D11" s="44"/>
      <c r="E11" s="49"/>
      <c r="F11" s="44"/>
      <c r="G11" s="49"/>
      <c r="H11" s="44"/>
      <c r="I11" s="44"/>
      <c r="J11" s="26"/>
      <c r="K11" s="48"/>
      <c r="L11" s="44"/>
      <c r="M11" s="44"/>
      <c r="N11" s="44"/>
      <c r="O11" s="49"/>
      <c r="P11" s="44"/>
      <c r="Q11" s="49"/>
      <c r="R11" s="44"/>
      <c r="S11" s="44"/>
      <c r="T11" s="26"/>
      <c r="U11" s="48"/>
      <c r="V11" s="44"/>
      <c r="W11" s="44"/>
      <c r="X11" s="44"/>
      <c r="Y11" s="49"/>
      <c r="Z11" s="44"/>
      <c r="AA11" s="49"/>
      <c r="AB11" s="44"/>
      <c r="AC11" s="44"/>
      <c r="AD11" s="26"/>
      <c r="AN11" s="1">
        <f ca="1">INT(MOD(SIGN(AN1)*AN1/0.01,10))</f>
        <v>0</v>
      </c>
      <c r="CR11" s="12">
        <f t="shared" ca="1" si="22"/>
        <v>7.4919718653091327E-2</v>
      </c>
      <c r="CS11" s="13">
        <f t="shared" ca="1" si="23"/>
        <v>12</v>
      </c>
      <c r="CT11" s="3"/>
      <c r="CU11" s="3">
        <v>11</v>
      </c>
      <c r="CV11" s="14">
        <v>0</v>
      </c>
      <c r="CW11" s="14">
        <v>0</v>
      </c>
      <c r="CX11" s="3"/>
      <c r="CY11" s="12">
        <f t="shared" ca="1" si="24"/>
        <v>0.79115680358655871</v>
      </c>
      <c r="CZ11" s="13">
        <f t="shared" ca="1" si="30"/>
        <v>27</v>
      </c>
      <c r="DA11" s="3"/>
      <c r="DB11" s="3">
        <v>11</v>
      </c>
      <c r="DC11" s="14">
        <v>2</v>
      </c>
      <c r="DD11" s="14">
        <v>2</v>
      </c>
      <c r="DF11" s="12">
        <f t="shared" ca="1" si="25"/>
        <v>0.20523814066641199</v>
      </c>
      <c r="DG11" s="13">
        <f t="shared" ca="1" si="26"/>
        <v>64</v>
      </c>
      <c r="DH11" s="3"/>
      <c r="DI11" s="3">
        <v>11</v>
      </c>
      <c r="DJ11" s="14">
        <v>2</v>
      </c>
      <c r="DK11" s="14">
        <v>0</v>
      </c>
    </row>
    <row r="12" spans="1:115" ht="45.95" customHeight="1" x14ac:dyDescent="0.25">
      <c r="A12" s="29"/>
      <c r="B12" s="51"/>
      <c r="C12" s="51"/>
      <c r="D12" s="51"/>
      <c r="E12" s="51"/>
      <c r="F12" s="51"/>
      <c r="G12" s="51"/>
      <c r="H12" s="51"/>
      <c r="I12" s="51"/>
      <c r="J12" s="26"/>
      <c r="K12" s="29"/>
      <c r="L12" s="51"/>
      <c r="M12" s="51"/>
      <c r="N12" s="51"/>
      <c r="O12" s="51"/>
      <c r="P12" s="51"/>
      <c r="Q12" s="51"/>
      <c r="R12" s="51"/>
      <c r="S12" s="51"/>
      <c r="T12" s="26"/>
      <c r="U12" s="29"/>
      <c r="V12" s="51"/>
      <c r="W12" s="51"/>
      <c r="X12" s="51"/>
      <c r="Y12" s="51"/>
      <c r="Z12" s="51"/>
      <c r="AA12" s="51"/>
      <c r="AB12" s="51"/>
      <c r="AC12" s="51"/>
      <c r="AD12" s="26"/>
      <c r="CR12" s="12">
        <f t="shared" ca="1" si="22"/>
        <v>0.76387617827388887</v>
      </c>
      <c r="CS12" s="13">
        <f t="shared" ca="1" si="23"/>
        <v>7</v>
      </c>
      <c r="CT12" s="3"/>
      <c r="CU12" s="3">
        <v>12</v>
      </c>
      <c r="CV12" s="14">
        <v>0</v>
      </c>
      <c r="CW12" s="14">
        <v>0</v>
      </c>
      <c r="CX12" s="3"/>
      <c r="CY12" s="12">
        <f t="shared" ca="1" si="24"/>
        <v>0.49531492875940497</v>
      </c>
      <c r="CZ12" s="13">
        <f t="shared" ca="1" si="30"/>
        <v>72</v>
      </c>
      <c r="DA12" s="3"/>
      <c r="DB12" s="3">
        <v>12</v>
      </c>
      <c r="DC12" s="14">
        <v>2</v>
      </c>
      <c r="DD12" s="14">
        <v>3</v>
      </c>
      <c r="DF12" s="12">
        <f t="shared" ca="1" si="25"/>
        <v>0.33119532628822779</v>
      </c>
      <c r="DG12" s="13">
        <f t="shared" ca="1" si="26"/>
        <v>55</v>
      </c>
      <c r="DH12" s="3"/>
      <c r="DI12" s="3">
        <v>12</v>
      </c>
      <c r="DJ12" s="14">
        <v>2</v>
      </c>
      <c r="DK12" s="14">
        <v>1</v>
      </c>
    </row>
    <row r="13" spans="1:115" ht="15" customHeight="1" x14ac:dyDescent="0.25">
      <c r="A13" s="52"/>
      <c r="B13" s="53"/>
      <c r="C13" s="53"/>
      <c r="D13" s="53"/>
      <c r="E13" s="53"/>
      <c r="F13" s="53"/>
      <c r="G13" s="53"/>
      <c r="H13" s="53"/>
      <c r="I13" s="53"/>
      <c r="J13" s="54"/>
      <c r="K13" s="52"/>
      <c r="L13" s="53"/>
      <c r="M13" s="53"/>
      <c r="N13" s="53"/>
      <c r="O13" s="53"/>
      <c r="P13" s="53"/>
      <c r="Q13" s="53"/>
      <c r="R13" s="53"/>
      <c r="S13" s="53"/>
      <c r="T13" s="54"/>
      <c r="U13" s="52"/>
      <c r="V13" s="53"/>
      <c r="W13" s="55"/>
      <c r="X13" s="55"/>
      <c r="Y13" s="55"/>
      <c r="Z13" s="55"/>
      <c r="AA13" s="55"/>
      <c r="AB13" s="55"/>
      <c r="AC13" s="55"/>
      <c r="AD13" s="56"/>
      <c r="CR13" s="12">
        <f t="shared" ca="1" si="22"/>
        <v>0.82821260938397745</v>
      </c>
      <c r="CS13" s="13">
        <f t="shared" ca="1" si="23"/>
        <v>5</v>
      </c>
      <c r="CT13" s="3"/>
      <c r="CU13" s="3">
        <v>13</v>
      </c>
      <c r="CV13" s="14">
        <v>0</v>
      </c>
      <c r="CW13" s="14">
        <v>0</v>
      </c>
      <c r="CX13" s="3"/>
      <c r="CY13" s="12">
        <f t="shared" ca="1" si="24"/>
        <v>0.17375560499257547</v>
      </c>
      <c r="CZ13" s="13">
        <f t="shared" ca="1" si="30"/>
        <v>117</v>
      </c>
      <c r="DA13" s="3"/>
      <c r="DB13" s="3">
        <v>13</v>
      </c>
      <c r="DC13" s="14">
        <v>2</v>
      </c>
      <c r="DD13" s="14">
        <v>4</v>
      </c>
      <c r="DF13" s="12">
        <f t="shared" ca="1" si="25"/>
        <v>0.30218063750227087</v>
      </c>
      <c r="DG13" s="13">
        <f t="shared" ca="1" si="26"/>
        <v>57</v>
      </c>
      <c r="DH13" s="3"/>
      <c r="DI13" s="3">
        <v>13</v>
      </c>
      <c r="DJ13" s="14">
        <v>2</v>
      </c>
      <c r="DK13" s="14">
        <v>2</v>
      </c>
    </row>
    <row r="14" spans="1:115" ht="15" customHeight="1" thickBot="1" x14ac:dyDescent="0.3">
      <c r="A14" s="17" t="str">
        <f ca="1">$AG4</f>
        <v>D</v>
      </c>
      <c r="B14" s="18"/>
      <c r="C14" s="19"/>
      <c r="D14" s="19"/>
      <c r="E14" s="19"/>
      <c r="F14" s="19"/>
      <c r="G14" s="19"/>
      <c r="H14" s="19"/>
      <c r="I14" s="19"/>
      <c r="J14" s="20"/>
      <c r="K14" s="17" t="str">
        <f ca="1">$AG5</f>
        <v>E</v>
      </c>
      <c r="L14" s="19"/>
      <c r="M14" s="19"/>
      <c r="N14" s="19"/>
      <c r="O14" s="19"/>
      <c r="P14" s="19"/>
      <c r="Q14" s="19"/>
      <c r="R14" s="19"/>
      <c r="S14" s="19"/>
      <c r="T14" s="20"/>
      <c r="U14" s="17" t="str">
        <f ca="1">$AG6</f>
        <v>D</v>
      </c>
      <c r="V14" s="19"/>
      <c r="W14" s="21"/>
      <c r="X14" s="21"/>
      <c r="Y14" s="22"/>
      <c r="Z14" s="22"/>
      <c r="AA14" s="22"/>
      <c r="AB14" s="22"/>
      <c r="AC14" s="22"/>
      <c r="AD14" s="23"/>
      <c r="AZ14" s="3"/>
      <c r="BA14" s="3"/>
      <c r="BB14" s="3"/>
      <c r="BC14" s="3"/>
      <c r="CR14" s="12"/>
      <c r="CS14" s="13"/>
      <c r="CT14" s="3"/>
      <c r="CU14" s="3"/>
      <c r="CV14" s="14"/>
      <c r="CW14" s="14"/>
      <c r="CX14" s="3"/>
      <c r="CY14" s="12">
        <f t="shared" ca="1" si="24"/>
        <v>2.3463226143916049E-2</v>
      </c>
      <c r="CZ14" s="13">
        <f t="shared" ca="1" si="30"/>
        <v>138</v>
      </c>
      <c r="DA14" s="3"/>
      <c r="DB14" s="3">
        <v>14</v>
      </c>
      <c r="DC14" s="14">
        <v>2</v>
      </c>
      <c r="DD14" s="14">
        <v>5</v>
      </c>
      <c r="DF14" s="12">
        <f t="shared" ca="1" si="25"/>
        <v>0.27594226922145459</v>
      </c>
      <c r="DG14" s="13">
        <f t="shared" ca="1" si="26"/>
        <v>60</v>
      </c>
      <c r="DH14" s="3"/>
      <c r="DI14" s="3">
        <v>14</v>
      </c>
      <c r="DJ14" s="14">
        <v>2</v>
      </c>
      <c r="DK14" s="14">
        <v>3</v>
      </c>
    </row>
    <row r="15" spans="1:115" ht="45" customHeight="1" thickBot="1" x14ac:dyDescent="0.3">
      <c r="A15" s="24"/>
      <c r="B15" s="138" t="str">
        <f ca="1">AJ4&amp;AK4&amp;AL4&amp;AM4</f>
        <v>3.16×53＝</v>
      </c>
      <c r="C15" s="139"/>
      <c r="D15" s="139"/>
      <c r="E15" s="139"/>
      <c r="F15" s="139"/>
      <c r="G15" s="136">
        <f ca="1">AN4</f>
        <v>167.48</v>
      </c>
      <c r="H15" s="136"/>
      <c r="I15" s="137"/>
      <c r="J15" s="25"/>
      <c r="K15" s="24"/>
      <c r="L15" s="138" t="str">
        <f ca="1">AJ5&amp;AK5&amp;AL5&amp;AM5</f>
        <v>2.02×9＝</v>
      </c>
      <c r="M15" s="139"/>
      <c r="N15" s="139"/>
      <c r="O15" s="139"/>
      <c r="P15" s="139"/>
      <c r="Q15" s="136">
        <f ca="1">AN5</f>
        <v>18.18</v>
      </c>
      <c r="R15" s="136"/>
      <c r="S15" s="137"/>
      <c r="T15" s="25"/>
      <c r="U15" s="24"/>
      <c r="V15" s="138" t="str">
        <f ca="1">AJ6&amp;AK6&amp;AL6&amp;AM6</f>
        <v>68.6×22＝</v>
      </c>
      <c r="W15" s="139"/>
      <c r="X15" s="139"/>
      <c r="Y15" s="139"/>
      <c r="Z15" s="139"/>
      <c r="AA15" s="136">
        <f ca="1">AN6</f>
        <v>1509.2</v>
      </c>
      <c r="AB15" s="136"/>
      <c r="AC15" s="137"/>
      <c r="AD15" s="26"/>
      <c r="AN15" s="57"/>
      <c r="AZ15" s="3"/>
      <c r="BA15" s="3"/>
      <c r="BB15" s="3"/>
      <c r="BC15" s="3"/>
      <c r="CR15" s="12"/>
      <c r="CS15" s="13"/>
      <c r="CT15" s="3"/>
      <c r="CU15" s="3"/>
      <c r="CV15" s="14"/>
      <c r="CW15" s="14"/>
      <c r="CX15" s="3"/>
      <c r="CY15" s="12">
        <f t="shared" ca="1" si="24"/>
        <v>0.72275384332075732</v>
      </c>
      <c r="CZ15" s="13">
        <f t="shared" ca="1" si="30"/>
        <v>38</v>
      </c>
      <c r="DA15" s="3"/>
      <c r="DB15" s="3">
        <v>15</v>
      </c>
      <c r="DC15" s="14">
        <v>2</v>
      </c>
      <c r="DD15" s="14">
        <v>6</v>
      </c>
      <c r="DF15" s="12">
        <f t="shared" ca="1" si="25"/>
        <v>4.4465865926273662E-2</v>
      </c>
      <c r="DG15" s="13">
        <f t="shared" ca="1" si="26"/>
        <v>87</v>
      </c>
      <c r="DH15" s="3"/>
      <c r="DI15" s="3">
        <v>15</v>
      </c>
      <c r="DJ15" s="14">
        <v>2</v>
      </c>
      <c r="DK15" s="14">
        <v>4</v>
      </c>
    </row>
    <row r="16" spans="1:115" ht="15" customHeight="1" x14ac:dyDescent="0.25">
      <c r="A16" s="24"/>
      <c r="B16" s="27"/>
      <c r="C16" s="28"/>
      <c r="D16" s="28"/>
      <c r="E16" s="28"/>
      <c r="F16" s="28"/>
      <c r="G16" s="28"/>
      <c r="H16" s="28"/>
      <c r="I16" s="28"/>
      <c r="J16" s="25"/>
      <c r="K16" s="24"/>
      <c r="L16" s="27"/>
      <c r="M16" s="28"/>
      <c r="N16" s="28"/>
      <c r="O16" s="28"/>
      <c r="P16" s="28"/>
      <c r="Q16" s="28"/>
      <c r="R16" s="28"/>
      <c r="S16" s="28"/>
      <c r="T16" s="25"/>
      <c r="U16" s="24"/>
      <c r="V16" s="27"/>
      <c r="W16" s="28"/>
      <c r="X16" s="28"/>
      <c r="Y16" s="28"/>
      <c r="Z16" s="28"/>
      <c r="AA16" s="28"/>
      <c r="AB16" s="28"/>
      <c r="AC16" s="28"/>
      <c r="AD16" s="26"/>
      <c r="AZ16" s="3"/>
      <c r="BA16" s="3"/>
      <c r="BB16" s="3"/>
      <c r="BC16" s="3"/>
      <c r="CR16" s="12"/>
      <c r="CS16" s="13"/>
      <c r="CT16" s="3"/>
      <c r="CU16" s="3"/>
      <c r="CV16" s="14"/>
      <c r="CW16" s="14"/>
      <c r="CX16" s="3"/>
      <c r="CY16" s="12">
        <f t="shared" ca="1" si="24"/>
        <v>0.77073386023547796</v>
      </c>
      <c r="CZ16" s="13">
        <f t="shared" ca="1" si="30"/>
        <v>31</v>
      </c>
      <c r="DA16" s="3"/>
      <c r="DB16" s="3">
        <v>16</v>
      </c>
      <c r="DC16" s="14">
        <v>2</v>
      </c>
      <c r="DD16" s="14">
        <v>7</v>
      </c>
      <c r="DF16" s="12">
        <f t="shared" ca="1" si="25"/>
        <v>0.61911968039481935</v>
      </c>
      <c r="DG16" s="13">
        <f t="shared" ca="1" si="26"/>
        <v>33</v>
      </c>
      <c r="DH16" s="3"/>
      <c r="DI16" s="3">
        <v>16</v>
      </c>
      <c r="DJ16" s="14">
        <v>2</v>
      </c>
      <c r="DK16" s="14">
        <v>5</v>
      </c>
    </row>
    <row r="17" spans="1:115" ht="45.95" customHeight="1" x14ac:dyDescent="0.25">
      <c r="A17" s="29"/>
      <c r="B17" s="30"/>
      <c r="C17" s="30"/>
      <c r="D17" s="31"/>
      <c r="E17" s="32">
        <f ca="1">$AZ4</f>
        <v>3</v>
      </c>
      <c r="F17" s="33" t="str">
        <f ca="1">IF(AQ4=2,".",)</f>
        <v>.</v>
      </c>
      <c r="G17" s="34">
        <f ca="1">$BA4</f>
        <v>1</v>
      </c>
      <c r="H17" s="33">
        <f ca="1">IF(AQ4=1,".",)</f>
        <v>0</v>
      </c>
      <c r="I17" s="35">
        <f ca="1">$BB4</f>
        <v>6</v>
      </c>
      <c r="J17" s="26"/>
      <c r="K17" s="29"/>
      <c r="L17" s="30"/>
      <c r="M17" s="30"/>
      <c r="N17" s="31"/>
      <c r="O17" s="32">
        <f ca="1">$AZ5</f>
        <v>2</v>
      </c>
      <c r="P17" s="33" t="str">
        <f ca="1">IF(AQ5=2,".",)</f>
        <v>.</v>
      </c>
      <c r="Q17" s="34">
        <f ca="1">$BA5</f>
        <v>0</v>
      </c>
      <c r="R17" s="33">
        <f ca="1">IF(AQ5=1,".",)</f>
        <v>0</v>
      </c>
      <c r="S17" s="35">
        <f ca="1">$BB5</f>
        <v>2</v>
      </c>
      <c r="T17" s="26"/>
      <c r="U17" s="29"/>
      <c r="V17" s="30"/>
      <c r="W17" s="30"/>
      <c r="X17" s="31"/>
      <c r="Y17" s="32">
        <f ca="1">$AZ6</f>
        <v>6</v>
      </c>
      <c r="Z17" s="33">
        <f ca="1">IF(AQ6=2,".",)</f>
        <v>0</v>
      </c>
      <c r="AA17" s="34">
        <f ca="1">$BA6</f>
        <v>8</v>
      </c>
      <c r="AB17" s="33" t="str">
        <f ca="1">IF(AQ6=1,".",)</f>
        <v>.</v>
      </c>
      <c r="AC17" s="35">
        <f ca="1">$BB6</f>
        <v>6</v>
      </c>
      <c r="AD17" s="26"/>
      <c r="CR17" s="12"/>
      <c r="CS17" s="13"/>
      <c r="CT17" s="3"/>
      <c r="CU17" s="3"/>
      <c r="CV17" s="14"/>
      <c r="CW17" s="14"/>
      <c r="CX17" s="3"/>
      <c r="CY17" s="12">
        <f t="shared" ca="1" si="24"/>
        <v>0.85417909701812467</v>
      </c>
      <c r="CZ17" s="13">
        <f t="shared" ca="1" si="30"/>
        <v>15</v>
      </c>
      <c r="DA17" s="3"/>
      <c r="DB17" s="3">
        <v>17</v>
      </c>
      <c r="DC17" s="14">
        <v>2</v>
      </c>
      <c r="DD17" s="14">
        <v>8</v>
      </c>
      <c r="DF17" s="12">
        <f t="shared" ca="1" si="25"/>
        <v>0.55306544975482008</v>
      </c>
      <c r="DG17" s="13">
        <f t="shared" ca="1" si="26"/>
        <v>39</v>
      </c>
      <c r="DH17" s="3"/>
      <c r="DI17" s="3">
        <v>17</v>
      </c>
      <c r="DJ17" s="14">
        <v>2</v>
      </c>
      <c r="DK17" s="14">
        <v>6</v>
      </c>
    </row>
    <row r="18" spans="1:115" ht="45.95" customHeight="1" thickBot="1" x14ac:dyDescent="0.3">
      <c r="A18" s="29"/>
      <c r="B18" s="36"/>
      <c r="C18" s="36"/>
      <c r="D18" s="37" t="s">
        <v>1</v>
      </c>
      <c r="E18" s="38"/>
      <c r="F18" s="39"/>
      <c r="G18" s="40">
        <f ca="1">$BE4</f>
        <v>5</v>
      </c>
      <c r="H18" s="41"/>
      <c r="I18" s="42">
        <f ca="1">$BF4</f>
        <v>3</v>
      </c>
      <c r="J18" s="26"/>
      <c r="K18" s="29"/>
      <c r="L18" s="36"/>
      <c r="M18" s="36"/>
      <c r="N18" s="37" t="s">
        <v>1</v>
      </c>
      <c r="O18" s="38"/>
      <c r="P18" s="39"/>
      <c r="Q18" s="40">
        <f ca="1">$BE5</f>
        <v>0</v>
      </c>
      <c r="R18" s="41"/>
      <c r="S18" s="42">
        <f ca="1">$BF5</f>
        <v>9</v>
      </c>
      <c r="T18" s="26"/>
      <c r="U18" s="29"/>
      <c r="V18" s="36"/>
      <c r="W18" s="36"/>
      <c r="X18" s="37" t="s">
        <v>1</v>
      </c>
      <c r="Y18" s="38"/>
      <c r="Z18" s="39"/>
      <c r="AA18" s="40">
        <f ca="1">$BE6</f>
        <v>2</v>
      </c>
      <c r="AB18" s="41"/>
      <c r="AC18" s="42">
        <f ca="1">$BF6</f>
        <v>2</v>
      </c>
      <c r="AD18" s="26"/>
      <c r="CR18" s="12"/>
      <c r="CS18" s="13"/>
      <c r="CT18" s="3"/>
      <c r="CU18" s="3"/>
      <c r="CV18" s="14"/>
      <c r="CW18" s="14"/>
      <c r="CX18" s="3"/>
      <c r="CY18" s="12">
        <f t="shared" ca="1" si="24"/>
        <v>0.57682819918729045</v>
      </c>
      <c r="CZ18" s="13">
        <f t="shared" ca="1" si="30"/>
        <v>57</v>
      </c>
      <c r="DA18" s="3"/>
      <c r="DB18" s="3">
        <v>18</v>
      </c>
      <c r="DC18" s="14">
        <v>2</v>
      </c>
      <c r="DD18" s="14">
        <v>9</v>
      </c>
      <c r="DF18" s="12">
        <f t="shared" ca="1" si="25"/>
        <v>0.59815865953217107</v>
      </c>
      <c r="DG18" s="13">
        <f t="shared" ca="1" si="26"/>
        <v>34</v>
      </c>
      <c r="DH18" s="3"/>
      <c r="DI18" s="3">
        <v>18</v>
      </c>
      <c r="DJ18" s="14">
        <v>2</v>
      </c>
      <c r="DK18" s="14">
        <v>7</v>
      </c>
    </row>
    <row r="19" spans="1:115" ht="45.95" customHeight="1" x14ac:dyDescent="0.25">
      <c r="A19" s="43"/>
      <c r="B19" s="44"/>
      <c r="C19" s="44"/>
      <c r="D19" s="45"/>
      <c r="E19" s="46"/>
      <c r="F19" s="45"/>
      <c r="G19" s="46"/>
      <c r="H19" s="45"/>
      <c r="I19" s="47"/>
      <c r="J19" s="26"/>
      <c r="K19" s="48"/>
      <c r="L19" s="44"/>
      <c r="M19" s="44"/>
      <c r="N19" s="45"/>
      <c r="O19" s="46"/>
      <c r="P19" s="45"/>
      <c r="Q19" s="46"/>
      <c r="R19" s="45"/>
      <c r="S19" s="47"/>
      <c r="T19" s="26"/>
      <c r="U19" s="48"/>
      <c r="V19" s="44"/>
      <c r="W19" s="44"/>
      <c r="X19" s="45"/>
      <c r="Y19" s="46"/>
      <c r="Z19" s="45"/>
      <c r="AA19" s="46"/>
      <c r="AB19" s="45"/>
      <c r="AC19" s="47"/>
      <c r="AD19" s="26"/>
      <c r="AN19" s="57"/>
      <c r="CR19" s="12"/>
      <c r="CS19" s="13"/>
      <c r="CT19" s="3"/>
      <c r="CU19" s="3"/>
      <c r="CV19" s="14"/>
      <c r="CW19" s="3"/>
      <c r="CX19" s="3"/>
      <c r="CY19" s="12">
        <f t="shared" ca="1" si="24"/>
        <v>0.13310509954826522</v>
      </c>
      <c r="CZ19" s="13">
        <f t="shared" ca="1" si="30"/>
        <v>121</v>
      </c>
      <c r="DA19" s="3"/>
      <c r="DB19" s="3">
        <v>19</v>
      </c>
      <c r="DC19" s="14">
        <v>3</v>
      </c>
      <c r="DD19" s="14">
        <v>1</v>
      </c>
      <c r="DF19" s="12">
        <f t="shared" ca="1" si="25"/>
        <v>0.85432125932054015</v>
      </c>
      <c r="DG19" s="13">
        <f t="shared" ca="1" si="26"/>
        <v>9</v>
      </c>
      <c r="DH19" s="3"/>
      <c r="DI19" s="3">
        <v>19</v>
      </c>
      <c r="DJ19" s="14">
        <v>2</v>
      </c>
      <c r="DK19" s="14">
        <v>8</v>
      </c>
    </row>
    <row r="20" spans="1:115" ht="45.95" customHeight="1" x14ac:dyDescent="0.25">
      <c r="A20" s="43"/>
      <c r="B20" s="44"/>
      <c r="C20" s="44"/>
      <c r="D20" s="44"/>
      <c r="E20" s="49"/>
      <c r="F20" s="44"/>
      <c r="G20" s="49"/>
      <c r="H20" s="44"/>
      <c r="I20" s="44"/>
      <c r="J20" s="26"/>
      <c r="K20" s="48"/>
      <c r="L20" s="44"/>
      <c r="M20" s="44"/>
      <c r="N20" s="44"/>
      <c r="O20" s="49"/>
      <c r="P20" s="44"/>
      <c r="Q20" s="49"/>
      <c r="R20" s="44"/>
      <c r="S20" s="44"/>
      <c r="T20" s="26"/>
      <c r="U20" s="48"/>
      <c r="V20" s="44"/>
      <c r="W20" s="44"/>
      <c r="X20" s="44"/>
      <c r="Y20" s="49"/>
      <c r="Z20" s="44"/>
      <c r="AA20" s="49"/>
      <c r="AB20" s="44"/>
      <c r="AC20" s="44"/>
      <c r="AD20" s="26"/>
      <c r="CR20" s="12"/>
      <c r="CS20" s="13"/>
      <c r="CT20" s="3"/>
      <c r="CU20" s="3"/>
      <c r="CV20" s="3"/>
      <c r="CW20" s="3"/>
      <c r="CX20" s="3"/>
      <c r="CY20" s="12">
        <f t="shared" ca="1" si="24"/>
        <v>0.26592396413364894</v>
      </c>
      <c r="CZ20" s="13">
        <f t="shared" ca="1" si="30"/>
        <v>99</v>
      </c>
      <c r="DA20" s="3"/>
      <c r="DB20" s="3">
        <v>20</v>
      </c>
      <c r="DC20" s="14">
        <v>3</v>
      </c>
      <c r="DD20" s="14">
        <v>2</v>
      </c>
      <c r="DF20" s="12">
        <f t="shared" ca="1" si="25"/>
        <v>0.88677024607506116</v>
      </c>
      <c r="DG20" s="13">
        <f t="shared" ca="1" si="26"/>
        <v>7</v>
      </c>
      <c r="DH20" s="3"/>
      <c r="DI20" s="3">
        <v>20</v>
      </c>
      <c r="DJ20" s="14">
        <v>2</v>
      </c>
      <c r="DK20" s="14">
        <v>9</v>
      </c>
    </row>
    <row r="21" spans="1:115" ht="45.95" customHeight="1" x14ac:dyDescent="0.25">
      <c r="A21" s="43"/>
      <c r="B21" s="44"/>
      <c r="C21" s="44"/>
      <c r="D21" s="44"/>
      <c r="E21" s="49"/>
      <c r="F21" s="44"/>
      <c r="G21" s="49"/>
      <c r="H21" s="44"/>
      <c r="I21" s="44"/>
      <c r="J21" s="26"/>
      <c r="K21" s="48"/>
      <c r="L21" s="44"/>
      <c r="M21" s="44"/>
      <c r="N21" s="44"/>
      <c r="O21" s="49"/>
      <c r="P21" s="44"/>
      <c r="Q21" s="49"/>
      <c r="R21" s="44"/>
      <c r="S21" s="44"/>
      <c r="T21" s="26"/>
      <c r="U21" s="48"/>
      <c r="V21" s="44"/>
      <c r="W21" s="44"/>
      <c r="X21" s="44"/>
      <c r="Y21" s="49"/>
      <c r="Z21" s="44"/>
      <c r="AA21" s="49"/>
      <c r="AB21" s="44"/>
      <c r="AC21" s="44"/>
      <c r="AD21" s="26"/>
      <c r="CR21" s="12"/>
      <c r="CS21" s="13"/>
      <c r="CT21" s="3"/>
      <c r="CU21" s="3"/>
      <c r="CV21" s="3"/>
      <c r="CW21" s="3"/>
      <c r="CX21" s="3"/>
      <c r="CY21" s="12">
        <f t="shared" ca="1" si="24"/>
        <v>0.97591139227267576</v>
      </c>
      <c r="CZ21" s="13">
        <f t="shared" ca="1" si="30"/>
        <v>3</v>
      </c>
      <c r="DA21" s="3"/>
      <c r="DB21" s="3">
        <v>21</v>
      </c>
      <c r="DC21" s="14">
        <v>3</v>
      </c>
      <c r="DD21" s="14">
        <v>3</v>
      </c>
      <c r="DF21" s="12">
        <f t="shared" ca="1" si="25"/>
        <v>0.34884485917156172</v>
      </c>
      <c r="DG21" s="13">
        <f t="shared" ca="1" si="26"/>
        <v>52</v>
      </c>
      <c r="DH21" s="3"/>
      <c r="DI21" s="3">
        <v>21</v>
      </c>
      <c r="DJ21" s="14">
        <v>3</v>
      </c>
      <c r="DK21" s="14">
        <v>0</v>
      </c>
    </row>
    <row r="22" spans="1:115" ht="45.95" customHeight="1" x14ac:dyDescent="0.25">
      <c r="A22" s="29"/>
      <c r="B22" s="51"/>
      <c r="C22" s="51"/>
      <c r="D22" s="51"/>
      <c r="E22" s="51"/>
      <c r="F22" s="51"/>
      <c r="G22" s="51"/>
      <c r="H22" s="51"/>
      <c r="I22" s="51"/>
      <c r="J22" s="26"/>
      <c r="K22" s="29"/>
      <c r="L22" s="51"/>
      <c r="M22" s="51"/>
      <c r="N22" s="51"/>
      <c r="O22" s="51"/>
      <c r="P22" s="51"/>
      <c r="Q22" s="51"/>
      <c r="R22" s="51"/>
      <c r="S22" s="51"/>
      <c r="T22" s="26"/>
      <c r="U22" s="29"/>
      <c r="V22" s="51"/>
      <c r="W22" s="51"/>
      <c r="X22" s="51"/>
      <c r="Y22" s="51"/>
      <c r="Z22" s="51"/>
      <c r="AA22" s="51"/>
      <c r="AB22" s="51"/>
      <c r="AC22" s="51"/>
      <c r="AD22" s="26"/>
      <c r="CR22" s="12"/>
      <c r="CS22" s="13"/>
      <c r="CT22" s="3"/>
      <c r="CU22" s="3"/>
      <c r="CV22" s="3"/>
      <c r="CW22" s="3"/>
      <c r="CX22" s="3"/>
      <c r="CY22" s="12">
        <f t="shared" ca="1" si="24"/>
        <v>9.5334806989288534E-2</v>
      </c>
      <c r="CZ22" s="13">
        <f t="shared" ca="1" si="30"/>
        <v>129</v>
      </c>
      <c r="DA22" s="3"/>
      <c r="DB22" s="3">
        <v>22</v>
      </c>
      <c r="DC22" s="14">
        <v>3</v>
      </c>
      <c r="DD22" s="14">
        <v>4</v>
      </c>
      <c r="DF22" s="12">
        <f t="shared" ca="1" si="25"/>
        <v>0.59345660273306</v>
      </c>
      <c r="DG22" s="13">
        <f t="shared" ca="1" si="26"/>
        <v>35</v>
      </c>
      <c r="DH22" s="3"/>
      <c r="DI22" s="3">
        <v>22</v>
      </c>
      <c r="DJ22" s="14">
        <v>3</v>
      </c>
      <c r="DK22" s="14">
        <v>1</v>
      </c>
    </row>
    <row r="23" spans="1:115" ht="15" customHeight="1" x14ac:dyDescent="0.25">
      <c r="A23" s="52"/>
      <c r="B23" s="53"/>
      <c r="C23" s="53"/>
      <c r="D23" s="53"/>
      <c r="E23" s="53"/>
      <c r="F23" s="53"/>
      <c r="G23" s="53"/>
      <c r="H23" s="53"/>
      <c r="I23" s="53"/>
      <c r="J23" s="54"/>
      <c r="K23" s="52"/>
      <c r="L23" s="53"/>
      <c r="M23" s="53"/>
      <c r="N23" s="53"/>
      <c r="O23" s="53"/>
      <c r="P23" s="53"/>
      <c r="Q23" s="53"/>
      <c r="R23" s="53"/>
      <c r="S23" s="53"/>
      <c r="T23" s="54"/>
      <c r="U23" s="52"/>
      <c r="V23" s="53"/>
      <c r="W23" s="55"/>
      <c r="X23" s="55"/>
      <c r="Y23" s="55"/>
      <c r="Z23" s="55"/>
      <c r="AA23" s="55"/>
      <c r="AB23" s="55"/>
      <c r="AC23" s="55"/>
      <c r="AD23" s="56"/>
      <c r="CR23" s="12"/>
      <c r="CS23" s="13"/>
      <c r="CT23" s="3"/>
      <c r="CU23" s="3"/>
      <c r="CV23" s="3"/>
      <c r="CW23" s="3"/>
      <c r="CX23" s="3"/>
      <c r="CY23" s="12">
        <f t="shared" ca="1" si="24"/>
        <v>0.23235347071888257</v>
      </c>
      <c r="CZ23" s="13">
        <f t="shared" ca="1" si="30"/>
        <v>105</v>
      </c>
      <c r="DA23" s="3"/>
      <c r="DB23" s="3">
        <v>23</v>
      </c>
      <c r="DC23" s="14">
        <v>3</v>
      </c>
      <c r="DD23" s="14">
        <v>5</v>
      </c>
      <c r="DF23" s="12">
        <f t="shared" ca="1" si="25"/>
        <v>0.49759838730999706</v>
      </c>
      <c r="DG23" s="13">
        <f t="shared" ca="1" si="26"/>
        <v>42</v>
      </c>
      <c r="DH23" s="3"/>
      <c r="DI23" s="3">
        <v>23</v>
      </c>
      <c r="DJ23" s="14">
        <v>3</v>
      </c>
      <c r="DK23" s="14">
        <v>2</v>
      </c>
    </row>
    <row r="24" spans="1:115" ht="15" customHeight="1" thickBot="1" x14ac:dyDescent="0.3">
      <c r="A24" s="17" t="str">
        <f ca="1">$AG7</f>
        <v>D</v>
      </c>
      <c r="B24" s="18"/>
      <c r="C24" s="19"/>
      <c r="D24" s="19"/>
      <c r="E24" s="19"/>
      <c r="F24" s="19"/>
      <c r="G24" s="19"/>
      <c r="H24" s="19"/>
      <c r="I24" s="19"/>
      <c r="J24" s="20"/>
      <c r="K24" s="17" t="str">
        <f ca="1">$AG8</f>
        <v>D</v>
      </c>
      <c r="L24" s="19"/>
      <c r="M24" s="19"/>
      <c r="N24" s="19"/>
      <c r="O24" s="19"/>
      <c r="P24" s="19"/>
      <c r="Q24" s="19"/>
      <c r="R24" s="19"/>
      <c r="S24" s="19"/>
      <c r="T24" s="20"/>
      <c r="U24" s="17" t="str">
        <f ca="1">$AG9</f>
        <v>D</v>
      </c>
      <c r="V24" s="19"/>
      <c r="W24" s="21"/>
      <c r="X24" s="21"/>
      <c r="Y24" s="22"/>
      <c r="Z24" s="22"/>
      <c r="AA24" s="22"/>
      <c r="AB24" s="22"/>
      <c r="AC24" s="22"/>
      <c r="AD24" s="23"/>
      <c r="CR24" s="12"/>
      <c r="CS24" s="13"/>
      <c r="CT24" s="3"/>
      <c r="CU24" s="3"/>
      <c r="CV24" s="3"/>
      <c r="CW24" s="3"/>
      <c r="CX24" s="3"/>
      <c r="CY24" s="12">
        <f t="shared" ca="1" si="24"/>
        <v>0.74935787078323579</v>
      </c>
      <c r="CZ24" s="13">
        <f t="shared" ca="1" si="30"/>
        <v>35</v>
      </c>
      <c r="DA24" s="3"/>
      <c r="DB24" s="3">
        <v>24</v>
      </c>
      <c r="DC24" s="14">
        <v>3</v>
      </c>
      <c r="DD24" s="14">
        <v>6</v>
      </c>
      <c r="DF24" s="12">
        <f t="shared" ca="1" si="25"/>
        <v>0.14222699648878989</v>
      </c>
      <c r="DG24" s="13">
        <f t="shared" ca="1" si="26"/>
        <v>75</v>
      </c>
      <c r="DH24" s="3"/>
      <c r="DI24" s="3">
        <v>24</v>
      </c>
      <c r="DJ24" s="14">
        <v>3</v>
      </c>
      <c r="DK24" s="14">
        <v>3</v>
      </c>
    </row>
    <row r="25" spans="1:115" ht="45" customHeight="1" thickBot="1" x14ac:dyDescent="0.3">
      <c r="A25" s="24"/>
      <c r="B25" s="138" t="str">
        <f ca="1">AJ7&amp;AK7&amp;AL7&amp;AM7</f>
        <v>8.23×44＝</v>
      </c>
      <c r="C25" s="139"/>
      <c r="D25" s="139"/>
      <c r="E25" s="139"/>
      <c r="F25" s="139"/>
      <c r="G25" s="136">
        <f ca="1">AN7</f>
        <v>362.12</v>
      </c>
      <c r="H25" s="136"/>
      <c r="I25" s="137"/>
      <c r="J25" s="25"/>
      <c r="K25" s="24"/>
      <c r="L25" s="138" t="str">
        <f ca="1">AJ8&amp;AK8&amp;AL8&amp;AM8</f>
        <v>10.4×76＝</v>
      </c>
      <c r="M25" s="139"/>
      <c r="N25" s="139"/>
      <c r="O25" s="139"/>
      <c r="P25" s="139"/>
      <c r="Q25" s="136">
        <f ca="1">AN8</f>
        <v>790.40000000000009</v>
      </c>
      <c r="R25" s="136"/>
      <c r="S25" s="137"/>
      <c r="T25" s="25"/>
      <c r="U25" s="24"/>
      <c r="V25" s="138" t="str">
        <f ca="1">AJ9&amp;AK9&amp;AL9&amp;AM9</f>
        <v>96.1×22＝</v>
      </c>
      <c r="W25" s="139"/>
      <c r="X25" s="139"/>
      <c r="Y25" s="139"/>
      <c r="Z25" s="139"/>
      <c r="AA25" s="136">
        <f ca="1">AN9</f>
        <v>2114.2000000000003</v>
      </c>
      <c r="AB25" s="136"/>
      <c r="AC25" s="137"/>
      <c r="AD25" s="26"/>
      <c r="CR25" s="12"/>
      <c r="CS25" s="13"/>
      <c r="CT25" s="3"/>
      <c r="CU25" s="3"/>
      <c r="CV25" s="3"/>
      <c r="CW25" s="3"/>
      <c r="CX25" s="3"/>
      <c r="CY25" s="12">
        <f t="shared" ca="1" si="24"/>
        <v>0.13142446580513478</v>
      </c>
      <c r="CZ25" s="13">
        <f t="shared" ca="1" si="30"/>
        <v>122</v>
      </c>
      <c r="DA25" s="3"/>
      <c r="DB25" s="3">
        <v>25</v>
      </c>
      <c r="DC25" s="14">
        <v>3</v>
      </c>
      <c r="DD25" s="14">
        <v>7</v>
      </c>
      <c r="DF25" s="12">
        <f t="shared" ca="1" si="25"/>
        <v>0.19380179405535602</v>
      </c>
      <c r="DG25" s="13">
        <f t="shared" ca="1" si="26"/>
        <v>66</v>
      </c>
      <c r="DH25" s="3"/>
      <c r="DI25" s="3">
        <v>25</v>
      </c>
      <c r="DJ25" s="14">
        <v>3</v>
      </c>
      <c r="DK25" s="14">
        <v>4</v>
      </c>
    </row>
    <row r="26" spans="1:115" ht="15" customHeight="1" x14ac:dyDescent="0.25">
      <c r="A26" s="24"/>
      <c r="B26" s="27"/>
      <c r="C26" s="28"/>
      <c r="D26" s="28"/>
      <c r="E26" s="28"/>
      <c r="F26" s="28"/>
      <c r="G26" s="28"/>
      <c r="H26" s="28"/>
      <c r="I26" s="28"/>
      <c r="J26" s="25"/>
      <c r="K26" s="24"/>
      <c r="L26" s="27"/>
      <c r="M26" s="28"/>
      <c r="N26" s="28"/>
      <c r="O26" s="28"/>
      <c r="P26" s="28"/>
      <c r="Q26" s="28"/>
      <c r="R26" s="28"/>
      <c r="S26" s="28"/>
      <c r="T26" s="25"/>
      <c r="U26" s="24"/>
      <c r="V26" s="27"/>
      <c r="W26" s="28"/>
      <c r="X26" s="28"/>
      <c r="Y26" s="28"/>
      <c r="Z26" s="28"/>
      <c r="AA26" s="28"/>
      <c r="AB26" s="28"/>
      <c r="AC26" s="28"/>
      <c r="AD26" s="26"/>
      <c r="CR26" s="12"/>
      <c r="CS26" s="13"/>
      <c r="CT26" s="3"/>
      <c r="CU26" s="3"/>
      <c r="CV26" s="3"/>
      <c r="CW26" s="3"/>
      <c r="CX26" s="3"/>
      <c r="CY26" s="12">
        <f t="shared" ca="1" si="24"/>
        <v>0.77929219427188889</v>
      </c>
      <c r="CZ26" s="13">
        <f t="shared" ca="1" si="30"/>
        <v>29</v>
      </c>
      <c r="DA26" s="3"/>
      <c r="DB26" s="3">
        <v>26</v>
      </c>
      <c r="DC26" s="14">
        <v>3</v>
      </c>
      <c r="DD26" s="14">
        <v>8</v>
      </c>
      <c r="DF26" s="12">
        <f t="shared" ca="1" si="25"/>
        <v>0.13220900585577255</v>
      </c>
      <c r="DG26" s="13">
        <f t="shared" ca="1" si="26"/>
        <v>79</v>
      </c>
      <c r="DH26" s="3"/>
      <c r="DI26" s="3">
        <v>26</v>
      </c>
      <c r="DJ26" s="14">
        <v>3</v>
      </c>
      <c r="DK26" s="14">
        <v>5</v>
      </c>
    </row>
    <row r="27" spans="1:115" ht="45.95" customHeight="1" x14ac:dyDescent="0.25">
      <c r="A27" s="29"/>
      <c r="B27" s="30"/>
      <c r="C27" s="30"/>
      <c r="D27" s="31"/>
      <c r="E27" s="32">
        <f ca="1">$AZ7</f>
        <v>8</v>
      </c>
      <c r="F27" s="33" t="str">
        <f ca="1">IF(AQ7=2,".",)</f>
        <v>.</v>
      </c>
      <c r="G27" s="34">
        <f ca="1">$BA7</f>
        <v>2</v>
      </c>
      <c r="H27" s="33">
        <f ca="1">IF(AQ7=1,".",)</f>
        <v>0</v>
      </c>
      <c r="I27" s="35">
        <f ca="1">$BB7</f>
        <v>3</v>
      </c>
      <c r="J27" s="26"/>
      <c r="K27" s="29"/>
      <c r="L27" s="30"/>
      <c r="M27" s="30"/>
      <c r="N27" s="31"/>
      <c r="O27" s="32">
        <f ca="1">$AZ8</f>
        <v>1</v>
      </c>
      <c r="P27" s="33">
        <f ca="1">IF(AQ8=2,".",)</f>
        <v>0</v>
      </c>
      <c r="Q27" s="34">
        <f ca="1">$BA8</f>
        <v>0</v>
      </c>
      <c r="R27" s="33" t="str">
        <f ca="1">IF(AQ8=1,".",)</f>
        <v>.</v>
      </c>
      <c r="S27" s="35">
        <f ca="1">$BB8</f>
        <v>4</v>
      </c>
      <c r="T27" s="26"/>
      <c r="U27" s="29"/>
      <c r="V27" s="30"/>
      <c r="W27" s="30"/>
      <c r="X27" s="31"/>
      <c r="Y27" s="32">
        <f ca="1">$AZ9</f>
        <v>9</v>
      </c>
      <c r="Z27" s="33">
        <f ca="1">IF(AQ9=2,".",)</f>
        <v>0</v>
      </c>
      <c r="AA27" s="34">
        <f ca="1">$BA9</f>
        <v>6</v>
      </c>
      <c r="AB27" s="33" t="str">
        <f ca="1">IF(AQ9=1,".",)</f>
        <v>.</v>
      </c>
      <c r="AC27" s="35">
        <f ca="1">$BB9</f>
        <v>1</v>
      </c>
      <c r="AD27" s="26"/>
      <c r="CR27" s="12"/>
      <c r="CS27" s="13"/>
      <c r="CT27" s="3"/>
      <c r="CU27" s="3"/>
      <c r="CV27" s="3"/>
      <c r="CW27" s="3"/>
      <c r="CX27" s="3"/>
      <c r="CY27" s="12">
        <f t="shared" ca="1" si="24"/>
        <v>0.12715336160521584</v>
      </c>
      <c r="CZ27" s="13">
        <f t="shared" ca="1" si="30"/>
        <v>124</v>
      </c>
      <c r="DA27" s="3"/>
      <c r="DB27" s="3">
        <v>27</v>
      </c>
      <c r="DC27" s="14">
        <v>3</v>
      </c>
      <c r="DD27" s="14">
        <v>9</v>
      </c>
      <c r="DF27" s="12">
        <f t="shared" ca="1" si="25"/>
        <v>8.8666384094491013E-2</v>
      </c>
      <c r="DG27" s="13">
        <f t="shared" ca="1" si="26"/>
        <v>83</v>
      </c>
      <c r="DH27" s="3"/>
      <c r="DI27" s="3">
        <v>27</v>
      </c>
      <c r="DJ27" s="14">
        <v>3</v>
      </c>
      <c r="DK27" s="14">
        <v>6</v>
      </c>
    </row>
    <row r="28" spans="1:115" ht="45.95" customHeight="1" thickBot="1" x14ac:dyDescent="0.3">
      <c r="A28" s="29"/>
      <c r="B28" s="36"/>
      <c r="C28" s="36"/>
      <c r="D28" s="37" t="s">
        <v>1</v>
      </c>
      <c r="E28" s="38"/>
      <c r="F28" s="39"/>
      <c r="G28" s="40">
        <f ca="1">$BE7</f>
        <v>4</v>
      </c>
      <c r="H28" s="41"/>
      <c r="I28" s="42">
        <f ca="1">$BF7</f>
        <v>4</v>
      </c>
      <c r="J28" s="26"/>
      <c r="K28" s="29"/>
      <c r="L28" s="36"/>
      <c r="M28" s="36"/>
      <c r="N28" s="37" t="s">
        <v>1</v>
      </c>
      <c r="O28" s="38"/>
      <c r="P28" s="39"/>
      <c r="Q28" s="40">
        <f ca="1">$BE8</f>
        <v>7</v>
      </c>
      <c r="R28" s="41"/>
      <c r="S28" s="42">
        <f ca="1">$BF8</f>
        <v>6</v>
      </c>
      <c r="T28" s="26"/>
      <c r="U28" s="29"/>
      <c r="V28" s="36"/>
      <c r="W28" s="36"/>
      <c r="X28" s="37" t="s">
        <v>1</v>
      </c>
      <c r="Y28" s="38"/>
      <c r="Z28" s="39"/>
      <c r="AA28" s="40">
        <f ca="1">$BE9</f>
        <v>2</v>
      </c>
      <c r="AB28" s="41"/>
      <c r="AC28" s="42">
        <f ca="1">$BF9</f>
        <v>2</v>
      </c>
      <c r="AD28" s="26"/>
      <c r="CR28" s="12"/>
      <c r="CS28" s="13"/>
      <c r="CT28" s="3"/>
      <c r="CU28" s="3"/>
      <c r="CV28" s="3"/>
      <c r="CW28" s="3"/>
      <c r="CX28" s="3"/>
      <c r="CY28" s="12">
        <f t="shared" ca="1" si="24"/>
        <v>0.99900240792524253</v>
      </c>
      <c r="CZ28" s="13">
        <f t="shared" ca="1" si="30"/>
        <v>2</v>
      </c>
      <c r="DA28" s="3"/>
      <c r="DB28" s="3">
        <v>28</v>
      </c>
      <c r="DC28" s="14">
        <v>4</v>
      </c>
      <c r="DD28" s="14">
        <v>1</v>
      </c>
      <c r="DF28" s="12">
        <f t="shared" ca="1" si="25"/>
        <v>0.52217994658904832</v>
      </c>
      <c r="DG28" s="13">
        <f t="shared" ca="1" si="26"/>
        <v>41</v>
      </c>
      <c r="DH28" s="3"/>
      <c r="DI28" s="3">
        <v>28</v>
      </c>
      <c r="DJ28" s="14">
        <v>3</v>
      </c>
      <c r="DK28" s="14">
        <v>7</v>
      </c>
    </row>
    <row r="29" spans="1:115" ht="45.95" customHeight="1" x14ac:dyDescent="0.25">
      <c r="A29" s="43"/>
      <c r="B29" s="44"/>
      <c r="C29" s="44"/>
      <c r="D29" s="45"/>
      <c r="E29" s="46"/>
      <c r="F29" s="45"/>
      <c r="G29" s="46"/>
      <c r="H29" s="45"/>
      <c r="I29" s="47"/>
      <c r="J29" s="26"/>
      <c r="K29" s="48"/>
      <c r="L29" s="44"/>
      <c r="M29" s="44"/>
      <c r="N29" s="45"/>
      <c r="O29" s="46"/>
      <c r="P29" s="45"/>
      <c r="Q29" s="46"/>
      <c r="R29" s="45"/>
      <c r="S29" s="47"/>
      <c r="T29" s="26"/>
      <c r="U29" s="48"/>
      <c r="V29" s="44"/>
      <c r="W29" s="44"/>
      <c r="X29" s="45"/>
      <c r="Y29" s="46"/>
      <c r="Z29" s="45"/>
      <c r="AA29" s="46"/>
      <c r="AB29" s="45"/>
      <c r="AC29" s="47"/>
      <c r="AD29" s="26"/>
      <c r="CR29" s="12"/>
      <c r="CS29" s="13"/>
      <c r="CT29" s="3"/>
      <c r="CU29" s="3"/>
      <c r="CV29" s="3"/>
      <c r="CW29" s="3"/>
      <c r="CX29" s="3"/>
      <c r="CY29" s="12">
        <f t="shared" ca="1" si="24"/>
        <v>0.72459090718067543</v>
      </c>
      <c r="CZ29" s="13">
        <f t="shared" ca="1" si="30"/>
        <v>37</v>
      </c>
      <c r="DA29" s="3"/>
      <c r="DB29" s="3">
        <v>29</v>
      </c>
      <c r="DC29" s="14">
        <v>4</v>
      </c>
      <c r="DD29" s="14">
        <v>2</v>
      </c>
      <c r="DF29" s="12">
        <f t="shared" ca="1" si="25"/>
        <v>2.2584539887571364E-2</v>
      </c>
      <c r="DG29" s="13">
        <f t="shared" ca="1" si="26"/>
        <v>89</v>
      </c>
      <c r="DH29" s="3"/>
      <c r="DI29" s="3">
        <v>29</v>
      </c>
      <c r="DJ29" s="14">
        <v>3</v>
      </c>
      <c r="DK29" s="14">
        <v>8</v>
      </c>
    </row>
    <row r="30" spans="1:115" ht="45.95" customHeight="1" x14ac:dyDescent="0.25">
      <c r="A30" s="43"/>
      <c r="B30" s="44"/>
      <c r="C30" s="44"/>
      <c r="D30" s="44"/>
      <c r="E30" s="49"/>
      <c r="F30" s="44"/>
      <c r="G30" s="49"/>
      <c r="H30" s="44"/>
      <c r="I30" s="44"/>
      <c r="J30" s="26"/>
      <c r="K30" s="48"/>
      <c r="L30" s="44"/>
      <c r="M30" s="44"/>
      <c r="N30" s="44"/>
      <c r="O30" s="49"/>
      <c r="P30" s="44"/>
      <c r="Q30" s="49"/>
      <c r="R30" s="44"/>
      <c r="S30" s="44"/>
      <c r="T30" s="26"/>
      <c r="U30" s="48"/>
      <c r="V30" s="44"/>
      <c r="W30" s="44"/>
      <c r="X30" s="44"/>
      <c r="Y30" s="49"/>
      <c r="Z30" s="44"/>
      <c r="AA30" s="49"/>
      <c r="AB30" s="44"/>
      <c r="AC30" s="44"/>
      <c r="AD30" s="26"/>
      <c r="CR30" s="12"/>
      <c r="CS30" s="13"/>
      <c r="CT30" s="3"/>
      <c r="CU30" s="3"/>
      <c r="CV30" s="3"/>
      <c r="CW30" s="3"/>
      <c r="CX30" s="3"/>
      <c r="CY30" s="12">
        <f t="shared" ca="1" si="24"/>
        <v>0.77945423853988316</v>
      </c>
      <c r="CZ30" s="13">
        <f t="shared" ca="1" si="30"/>
        <v>28</v>
      </c>
      <c r="DA30" s="3"/>
      <c r="DB30" s="3">
        <v>30</v>
      </c>
      <c r="DC30" s="14">
        <v>4</v>
      </c>
      <c r="DD30" s="14">
        <v>3</v>
      </c>
      <c r="DF30" s="12">
        <f t="shared" ca="1" si="25"/>
        <v>0.34999338321665741</v>
      </c>
      <c r="DG30" s="13">
        <f t="shared" ca="1" si="26"/>
        <v>50</v>
      </c>
      <c r="DH30" s="3"/>
      <c r="DI30" s="3">
        <v>30</v>
      </c>
      <c r="DJ30" s="14">
        <v>3</v>
      </c>
      <c r="DK30" s="14">
        <v>9</v>
      </c>
    </row>
    <row r="31" spans="1:115" ht="45.95" customHeight="1" x14ac:dyDescent="0.25">
      <c r="A31" s="43"/>
      <c r="B31" s="44"/>
      <c r="C31" s="44"/>
      <c r="D31" s="44"/>
      <c r="E31" s="49"/>
      <c r="F31" s="44"/>
      <c r="G31" s="49"/>
      <c r="H31" s="44"/>
      <c r="I31" s="44"/>
      <c r="J31" s="26"/>
      <c r="K31" s="48"/>
      <c r="L31" s="44"/>
      <c r="M31" s="44"/>
      <c r="N31" s="44"/>
      <c r="O31" s="49"/>
      <c r="P31" s="44"/>
      <c r="Q31" s="49"/>
      <c r="R31" s="44"/>
      <c r="S31" s="44"/>
      <c r="T31" s="26"/>
      <c r="U31" s="48"/>
      <c r="V31" s="44"/>
      <c r="W31" s="44"/>
      <c r="X31" s="44"/>
      <c r="Y31" s="49"/>
      <c r="Z31" s="44"/>
      <c r="AA31" s="49"/>
      <c r="AB31" s="44"/>
      <c r="AC31" s="44"/>
      <c r="AD31" s="26"/>
      <c r="CP31" s="3"/>
      <c r="CR31" s="12"/>
      <c r="CS31" s="13"/>
      <c r="CT31" s="3"/>
      <c r="CU31" s="3"/>
      <c r="CV31" s="3"/>
      <c r="CW31" s="3"/>
      <c r="CX31" s="3"/>
      <c r="CY31" s="12">
        <f t="shared" ca="1" si="24"/>
        <v>0.66667375300973808</v>
      </c>
      <c r="CZ31" s="13">
        <f t="shared" ca="1" si="30"/>
        <v>42</v>
      </c>
      <c r="DA31" s="3"/>
      <c r="DB31" s="3">
        <v>31</v>
      </c>
      <c r="DC31" s="14">
        <v>4</v>
      </c>
      <c r="DD31" s="14">
        <v>4</v>
      </c>
      <c r="DF31" s="12">
        <f t="shared" ca="1" si="25"/>
        <v>0.1202538409218441</v>
      </c>
      <c r="DG31" s="13">
        <f t="shared" ca="1" si="26"/>
        <v>81</v>
      </c>
      <c r="DH31" s="3"/>
      <c r="DI31" s="3">
        <v>31</v>
      </c>
      <c r="DJ31" s="14">
        <v>4</v>
      </c>
      <c r="DK31" s="14">
        <v>0</v>
      </c>
    </row>
    <row r="32" spans="1:115" ht="45.95" customHeight="1" x14ac:dyDescent="0.25">
      <c r="A32" s="29"/>
      <c r="B32" s="51"/>
      <c r="C32" s="51"/>
      <c r="D32" s="51"/>
      <c r="E32" s="51"/>
      <c r="F32" s="51"/>
      <c r="G32" s="51"/>
      <c r="H32" s="51"/>
      <c r="I32" s="51"/>
      <c r="J32" s="26"/>
      <c r="K32" s="29"/>
      <c r="L32" s="51"/>
      <c r="M32" s="51"/>
      <c r="N32" s="51"/>
      <c r="O32" s="51"/>
      <c r="P32" s="51"/>
      <c r="Q32" s="51"/>
      <c r="R32" s="51"/>
      <c r="S32" s="51"/>
      <c r="T32" s="26"/>
      <c r="U32" s="29"/>
      <c r="V32" s="51"/>
      <c r="W32" s="51"/>
      <c r="X32" s="51"/>
      <c r="Y32" s="51"/>
      <c r="Z32" s="51"/>
      <c r="AA32" s="51"/>
      <c r="AB32" s="51"/>
      <c r="AC32" s="51"/>
      <c r="AD32" s="26"/>
      <c r="CP32" s="3"/>
      <c r="CR32" s="12"/>
      <c r="CS32" s="13"/>
      <c r="CT32" s="3"/>
      <c r="CU32" s="3"/>
      <c r="CV32" s="3"/>
      <c r="CW32" s="3"/>
      <c r="CX32" s="3"/>
      <c r="CY32" s="12">
        <f t="shared" ca="1" si="24"/>
        <v>0.27937958961483722</v>
      </c>
      <c r="CZ32" s="13">
        <f t="shared" ca="1" si="30"/>
        <v>97</v>
      </c>
      <c r="DA32" s="3"/>
      <c r="DB32" s="3">
        <v>32</v>
      </c>
      <c r="DC32" s="14">
        <v>4</v>
      </c>
      <c r="DD32" s="14">
        <v>5</v>
      </c>
      <c r="DF32" s="12">
        <f t="shared" ca="1" si="25"/>
        <v>0.79837359510814709</v>
      </c>
      <c r="DG32" s="13">
        <f t="shared" ca="1" si="26"/>
        <v>15</v>
      </c>
      <c r="DH32" s="3"/>
      <c r="DI32" s="3">
        <v>32</v>
      </c>
      <c r="DJ32" s="14">
        <v>4</v>
      </c>
      <c r="DK32" s="14">
        <v>1</v>
      </c>
    </row>
    <row r="33" spans="1:115" ht="15" customHeight="1" thickBot="1" x14ac:dyDescent="0.3">
      <c r="A33" s="58"/>
      <c r="B33" s="55"/>
      <c r="C33" s="55"/>
      <c r="D33" s="55"/>
      <c r="E33" s="55"/>
      <c r="F33" s="55"/>
      <c r="G33" s="55"/>
      <c r="H33" s="55"/>
      <c r="I33" s="55"/>
      <c r="J33" s="56"/>
      <c r="K33" s="58"/>
      <c r="L33" s="55"/>
      <c r="M33" s="55"/>
      <c r="N33" s="55"/>
      <c r="O33" s="55"/>
      <c r="P33" s="55"/>
      <c r="Q33" s="55"/>
      <c r="R33" s="55"/>
      <c r="S33" s="55"/>
      <c r="T33" s="56"/>
      <c r="U33" s="58"/>
      <c r="V33" s="55"/>
      <c r="W33" s="55"/>
      <c r="X33" s="55"/>
      <c r="Y33" s="55"/>
      <c r="Z33" s="55"/>
      <c r="AA33" s="55"/>
      <c r="AB33" s="55"/>
      <c r="AC33" s="55"/>
      <c r="AD33" s="56"/>
      <c r="BH33" s="3" t="s">
        <v>5</v>
      </c>
      <c r="BO33" s="3" t="s">
        <v>4</v>
      </c>
      <c r="BV33" s="3" t="s">
        <v>3</v>
      </c>
      <c r="CC33" s="3" t="s">
        <v>17</v>
      </c>
      <c r="CJ33" s="3" t="s">
        <v>18</v>
      </c>
      <c r="CN33" s="3"/>
      <c r="CP33" s="3"/>
      <c r="CR33" s="12"/>
      <c r="CS33" s="13"/>
      <c r="CT33" s="3"/>
      <c r="CU33" s="3"/>
      <c r="CV33" s="3"/>
      <c r="CW33" s="3"/>
      <c r="CX33" s="3"/>
      <c r="CY33" s="12">
        <f t="shared" ca="1" si="24"/>
        <v>0.4635477110311188</v>
      </c>
      <c r="CZ33" s="13">
        <f t="shared" ca="1" si="30"/>
        <v>75</v>
      </c>
      <c r="DA33" s="3"/>
      <c r="DB33" s="3">
        <v>33</v>
      </c>
      <c r="DC33" s="14">
        <v>4</v>
      </c>
      <c r="DD33" s="14">
        <v>6</v>
      </c>
      <c r="DF33" s="12">
        <f t="shared" ca="1" si="25"/>
        <v>0.18852740401758239</v>
      </c>
      <c r="DG33" s="13">
        <f t="shared" ca="1" si="26"/>
        <v>68</v>
      </c>
      <c r="DH33" s="3"/>
      <c r="DI33" s="3">
        <v>33</v>
      </c>
      <c r="DJ33" s="14">
        <v>4</v>
      </c>
      <c r="DK33" s="14">
        <v>2</v>
      </c>
    </row>
    <row r="34" spans="1:115" ht="48" customHeight="1" thickBot="1" x14ac:dyDescent="0.3">
      <c r="A34" s="130" t="str">
        <f>A1</f>
        <v>小数×整数 小数第一位・第二位×整数 オールミックス 筆算位取り線色分け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43">
        <f>AB1</f>
        <v>1</v>
      </c>
      <c r="AC34" s="143"/>
      <c r="AD34" s="143"/>
      <c r="AG34" s="2" t="str">
        <f t="shared" ref="AG34:AG42" ca="1" si="31">AG1</f>
        <v>D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8"/>
      <c r="AS34" s="3" t="str">
        <f t="shared" ref="AS34:AX42" si="32">AS1</f>
        <v>①</v>
      </c>
      <c r="AT34" s="4">
        <f t="shared" ca="1" si="32"/>
        <v>405</v>
      </c>
      <c r="AU34" s="4" t="str">
        <f t="shared" si="32"/>
        <v>×</v>
      </c>
      <c r="AV34" s="4">
        <f t="shared" ca="1" si="32"/>
        <v>77</v>
      </c>
      <c r="AW34" s="4" t="str">
        <f t="shared" si="32"/>
        <v>＝</v>
      </c>
      <c r="AX34" s="59">
        <f t="shared" ca="1" si="32"/>
        <v>31185</v>
      </c>
      <c r="AY34" s="3"/>
      <c r="AZ34" s="4">
        <f t="shared" ref="AZ34:BB42" ca="1" si="33">AZ1</f>
        <v>4</v>
      </c>
      <c r="BA34" s="4">
        <f t="shared" ca="1" si="33"/>
        <v>0</v>
      </c>
      <c r="BB34" s="4">
        <f t="shared" ca="1" si="33"/>
        <v>5</v>
      </c>
      <c r="BC34" s="3"/>
      <c r="BD34" s="4">
        <f t="shared" ref="BD34:BF42" ca="1" si="34">BD1</f>
        <v>0</v>
      </c>
      <c r="BE34" s="4">
        <f t="shared" ca="1" si="34"/>
        <v>7</v>
      </c>
      <c r="BF34" s="4">
        <f t="shared" ca="1" si="34"/>
        <v>7</v>
      </c>
      <c r="BH34" s="60"/>
      <c r="BI34" s="61"/>
      <c r="BJ34" s="62">
        <f t="shared" ref="BJ34:BJ42" ca="1" si="35">MOD(ROUNDDOWN(($AT34*$BF34)/1000,0),10)</f>
        <v>2</v>
      </c>
      <c r="BK34" s="62">
        <f t="shared" ref="BK34:BK42" ca="1" si="36">MOD(ROUNDDOWN(($AT34*$BF34)/100,0),10)</f>
        <v>8</v>
      </c>
      <c r="BL34" s="62">
        <f t="shared" ref="BL34:BL42" ca="1" si="37">MOD(ROUNDDOWN(($AT34*$BF34)/10,0),10)</f>
        <v>3</v>
      </c>
      <c r="BM34" s="63">
        <f t="shared" ref="BM34:BM42" ca="1" si="38">MOD(ROUNDDOWN(($AT34*$BF34)/1,0),10)</f>
        <v>5</v>
      </c>
      <c r="BO34" s="60"/>
      <c r="BP34" s="62">
        <f t="shared" ref="BP34:BP42" ca="1" si="39">MOD(ROUNDDOWN(($AT34*$BE34)/1000,0),10)</f>
        <v>2</v>
      </c>
      <c r="BQ34" s="62">
        <f t="shared" ref="BQ34:BQ42" ca="1" si="40">MOD(ROUNDDOWN(($AT34*$BE34)/100,0),10)</f>
        <v>8</v>
      </c>
      <c r="BR34" s="62">
        <f t="shared" ref="BR34:BR42" ca="1" si="41">MOD(ROUNDDOWN(($AT34*$BE34)/10,0),10)</f>
        <v>3</v>
      </c>
      <c r="BS34" s="62">
        <f t="shared" ref="BS34:BS42" ca="1" si="42">MOD(ROUNDDOWN(($AT34*$BE34)/1,0),10)</f>
        <v>5</v>
      </c>
      <c r="BT34" s="64"/>
      <c r="BV34" s="65">
        <f t="shared" ref="BV34:BV42" ca="1" si="43">MOD(ROUNDDOWN(($AT34*$BD34)/1000,0),10)</f>
        <v>0</v>
      </c>
      <c r="BW34" s="62">
        <f t="shared" ref="BW34:BW42" ca="1" si="44">MOD(ROUNDDOWN(($AT34*$BD34)/100,0),10)</f>
        <v>0</v>
      </c>
      <c r="BX34" s="62">
        <f t="shared" ref="BX34:BX42" ca="1" si="45">MOD(ROUNDDOWN(($AT34*$BD34)/10,0),10)</f>
        <v>0</v>
      </c>
      <c r="BY34" s="62">
        <f t="shared" ref="BY34:BY42" ca="1" si="46">MOD(ROUNDDOWN(($AT34*$BD34)/1,0),10)</f>
        <v>0</v>
      </c>
      <c r="BZ34" s="66"/>
      <c r="CA34" s="64"/>
      <c r="CC34" s="4">
        <f t="shared" ref="CC34:CH42" ca="1" si="47">BH1</f>
        <v>0</v>
      </c>
      <c r="CD34" s="4">
        <f t="shared" ca="1" si="47"/>
        <v>3</v>
      </c>
      <c r="CE34" s="4">
        <f t="shared" ca="1" si="47"/>
        <v>1</v>
      </c>
      <c r="CF34" s="4">
        <f t="shared" ca="1" si="47"/>
        <v>1</v>
      </c>
      <c r="CG34" s="4">
        <f t="shared" ca="1" si="47"/>
        <v>8</v>
      </c>
      <c r="CH34" s="4">
        <f t="shared" ca="1" si="47"/>
        <v>5</v>
      </c>
      <c r="CJ34" s="65"/>
      <c r="CK34" s="62"/>
      <c r="CL34" s="62"/>
      <c r="CM34" s="66"/>
      <c r="CN34" s="62"/>
      <c r="CO34" s="63"/>
      <c r="CP34" s="3"/>
      <c r="CR34" s="12"/>
      <c r="CS34" s="13"/>
      <c r="CT34" s="3"/>
      <c r="CU34" s="3"/>
      <c r="CV34" s="3"/>
      <c r="CW34" s="3"/>
      <c r="CX34" s="3"/>
      <c r="CY34" s="12">
        <f t="shared" ca="1" si="24"/>
        <v>0.21310577216174409</v>
      </c>
      <c r="CZ34" s="13">
        <f t="shared" ca="1" si="30"/>
        <v>110</v>
      </c>
      <c r="DA34" s="3"/>
      <c r="DB34" s="3">
        <v>34</v>
      </c>
      <c r="DC34" s="14">
        <v>4</v>
      </c>
      <c r="DD34" s="14">
        <v>7</v>
      </c>
      <c r="DF34" s="12">
        <f t="shared" ca="1" si="25"/>
        <v>0.41871566832158635</v>
      </c>
      <c r="DG34" s="13">
        <f t="shared" ca="1" si="26"/>
        <v>45</v>
      </c>
      <c r="DH34" s="3"/>
      <c r="DI34" s="3">
        <v>34</v>
      </c>
      <c r="DJ34" s="14">
        <v>4</v>
      </c>
      <c r="DK34" s="14">
        <v>3</v>
      </c>
    </row>
    <row r="35" spans="1:115" ht="50.1" customHeight="1" thickBot="1" x14ac:dyDescent="0.3">
      <c r="B35" s="132" t="str">
        <f>B2</f>
        <v>　　月　　日</v>
      </c>
      <c r="C35" s="133"/>
      <c r="D35" s="133"/>
      <c r="E35" s="133"/>
      <c r="F35" s="133"/>
      <c r="G35" s="133"/>
      <c r="H35" s="133"/>
      <c r="I35" s="134"/>
      <c r="J35" s="132" t="str">
        <f>J2</f>
        <v>名前</v>
      </c>
      <c r="K35" s="133"/>
      <c r="L35" s="133"/>
      <c r="M35" s="140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4"/>
      <c r="AG35" s="2" t="str">
        <f t="shared" ca="1" si="31"/>
        <v>D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S35" s="3" t="str">
        <f t="shared" si="32"/>
        <v>②</v>
      </c>
      <c r="AT35" s="4">
        <f t="shared" ca="1" si="32"/>
        <v>52</v>
      </c>
      <c r="AU35" s="4" t="str">
        <f t="shared" si="32"/>
        <v>×</v>
      </c>
      <c r="AV35" s="4">
        <f t="shared" ca="1" si="32"/>
        <v>78</v>
      </c>
      <c r="AW35" s="4" t="str">
        <f t="shared" si="32"/>
        <v>＝</v>
      </c>
      <c r="AX35" s="59">
        <f t="shared" ca="1" si="32"/>
        <v>4056</v>
      </c>
      <c r="AY35" s="3"/>
      <c r="AZ35" s="4">
        <f t="shared" ca="1" si="33"/>
        <v>0</v>
      </c>
      <c r="BA35" s="4">
        <f t="shared" ca="1" si="33"/>
        <v>5</v>
      </c>
      <c r="BB35" s="4">
        <f t="shared" ca="1" si="33"/>
        <v>2</v>
      </c>
      <c r="BC35" s="3"/>
      <c r="BD35" s="4">
        <f t="shared" ca="1" si="34"/>
        <v>0</v>
      </c>
      <c r="BE35" s="4">
        <f t="shared" ca="1" si="34"/>
        <v>7</v>
      </c>
      <c r="BF35" s="4">
        <f t="shared" ca="1" si="34"/>
        <v>8</v>
      </c>
      <c r="BH35" s="67"/>
      <c r="BI35" s="68"/>
      <c r="BJ35" s="4">
        <f t="shared" ca="1" si="35"/>
        <v>0</v>
      </c>
      <c r="BK35" s="4">
        <f t="shared" ca="1" si="36"/>
        <v>4</v>
      </c>
      <c r="BL35" s="4">
        <f t="shared" ca="1" si="37"/>
        <v>1</v>
      </c>
      <c r="BM35" s="69">
        <f t="shared" ca="1" si="38"/>
        <v>6</v>
      </c>
      <c r="BO35" s="70"/>
      <c r="BP35" s="4">
        <f t="shared" ca="1" si="39"/>
        <v>0</v>
      </c>
      <c r="BQ35" s="4">
        <f t="shared" ca="1" si="40"/>
        <v>3</v>
      </c>
      <c r="BR35" s="4">
        <f t="shared" ca="1" si="41"/>
        <v>6</v>
      </c>
      <c r="BS35" s="4">
        <f t="shared" ca="1" si="42"/>
        <v>4</v>
      </c>
      <c r="BT35" s="71"/>
      <c r="BV35" s="70">
        <f t="shared" ca="1" si="43"/>
        <v>0</v>
      </c>
      <c r="BW35" s="4">
        <f t="shared" ca="1" si="44"/>
        <v>0</v>
      </c>
      <c r="BX35" s="4">
        <f t="shared" ca="1" si="45"/>
        <v>0</v>
      </c>
      <c r="BY35" s="4">
        <f t="shared" ca="1" si="46"/>
        <v>0</v>
      </c>
      <c r="BZ35" s="72"/>
      <c r="CA35" s="71"/>
      <c r="CC35" s="4">
        <f t="shared" ca="1" si="47"/>
        <v>0</v>
      </c>
      <c r="CD35" s="4">
        <f t="shared" ca="1" si="47"/>
        <v>0</v>
      </c>
      <c r="CE35" s="4">
        <f t="shared" ca="1" si="47"/>
        <v>4</v>
      </c>
      <c r="CF35" s="4">
        <f t="shared" ca="1" si="47"/>
        <v>0</v>
      </c>
      <c r="CG35" s="4">
        <f t="shared" ca="1" si="47"/>
        <v>5</v>
      </c>
      <c r="CH35" s="4">
        <f t="shared" ca="1" si="47"/>
        <v>6</v>
      </c>
      <c r="CJ35" s="70"/>
      <c r="CK35" s="4"/>
      <c r="CL35" s="4"/>
      <c r="CM35" s="72"/>
      <c r="CN35" s="4"/>
      <c r="CO35" s="69"/>
      <c r="CP35" s="3"/>
      <c r="CR35" s="12"/>
      <c r="CS35" s="13"/>
      <c r="CT35" s="3"/>
      <c r="CU35" s="3"/>
      <c r="CV35" s="3"/>
      <c r="CW35" s="3"/>
      <c r="CX35" s="3"/>
      <c r="CY35" s="12">
        <f t="shared" ca="1" si="24"/>
        <v>0.17578288395393249</v>
      </c>
      <c r="CZ35" s="13">
        <f t="shared" ca="1" si="30"/>
        <v>116</v>
      </c>
      <c r="DA35" s="3"/>
      <c r="DB35" s="3">
        <v>35</v>
      </c>
      <c r="DC35" s="14">
        <v>4</v>
      </c>
      <c r="DD35" s="14">
        <v>8</v>
      </c>
      <c r="DF35" s="12">
        <f t="shared" ca="1" si="25"/>
        <v>0.6533768629860639</v>
      </c>
      <c r="DG35" s="13">
        <f t="shared" ca="1" si="26"/>
        <v>29</v>
      </c>
      <c r="DH35" s="3"/>
      <c r="DI35" s="3">
        <v>35</v>
      </c>
      <c r="DJ35" s="14">
        <v>4</v>
      </c>
      <c r="DK35" s="14">
        <v>4</v>
      </c>
    </row>
    <row r="36" spans="1:115" ht="15" customHeight="1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AG36" s="2" t="str">
        <f t="shared" ca="1" si="31"/>
        <v>D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S36" s="3" t="str">
        <f t="shared" si="32"/>
        <v>③</v>
      </c>
      <c r="AT36" s="4">
        <f t="shared" ca="1" si="32"/>
        <v>57</v>
      </c>
      <c r="AU36" s="4" t="str">
        <f t="shared" si="32"/>
        <v>×</v>
      </c>
      <c r="AV36" s="4">
        <f t="shared" ca="1" si="32"/>
        <v>59</v>
      </c>
      <c r="AW36" s="4" t="str">
        <f t="shared" si="32"/>
        <v>＝</v>
      </c>
      <c r="AX36" s="59">
        <f t="shared" ca="1" si="32"/>
        <v>3363</v>
      </c>
      <c r="AY36" s="3"/>
      <c r="AZ36" s="4">
        <f t="shared" ca="1" si="33"/>
        <v>0</v>
      </c>
      <c r="BA36" s="4">
        <f t="shared" ca="1" si="33"/>
        <v>5</v>
      </c>
      <c r="BB36" s="4">
        <f t="shared" ca="1" si="33"/>
        <v>7</v>
      </c>
      <c r="BC36" s="3"/>
      <c r="BD36" s="4">
        <f t="shared" ca="1" si="34"/>
        <v>0</v>
      </c>
      <c r="BE36" s="4">
        <f t="shared" ca="1" si="34"/>
        <v>5</v>
      </c>
      <c r="BF36" s="4">
        <f t="shared" ca="1" si="34"/>
        <v>9</v>
      </c>
      <c r="BH36" s="67"/>
      <c r="BI36" s="68"/>
      <c r="BJ36" s="4">
        <f t="shared" ca="1" si="35"/>
        <v>0</v>
      </c>
      <c r="BK36" s="4">
        <f t="shared" ca="1" si="36"/>
        <v>5</v>
      </c>
      <c r="BL36" s="4">
        <f t="shared" ca="1" si="37"/>
        <v>1</v>
      </c>
      <c r="BM36" s="69">
        <f t="shared" ca="1" si="38"/>
        <v>3</v>
      </c>
      <c r="BO36" s="70"/>
      <c r="BP36" s="4">
        <f t="shared" ca="1" si="39"/>
        <v>0</v>
      </c>
      <c r="BQ36" s="4">
        <f t="shared" ca="1" si="40"/>
        <v>2</v>
      </c>
      <c r="BR36" s="4">
        <f t="shared" ca="1" si="41"/>
        <v>8</v>
      </c>
      <c r="BS36" s="4">
        <f t="shared" ca="1" si="42"/>
        <v>5</v>
      </c>
      <c r="BT36" s="71"/>
      <c r="BV36" s="70">
        <f t="shared" ca="1" si="43"/>
        <v>0</v>
      </c>
      <c r="BW36" s="4">
        <f t="shared" ca="1" si="44"/>
        <v>0</v>
      </c>
      <c r="BX36" s="4">
        <f t="shared" ca="1" si="45"/>
        <v>0</v>
      </c>
      <c r="BY36" s="4">
        <f t="shared" ca="1" si="46"/>
        <v>0</v>
      </c>
      <c r="BZ36" s="72"/>
      <c r="CA36" s="71"/>
      <c r="CC36" s="4">
        <f t="shared" ca="1" si="47"/>
        <v>0</v>
      </c>
      <c r="CD36" s="4">
        <f t="shared" ca="1" si="47"/>
        <v>0</v>
      </c>
      <c r="CE36" s="4">
        <f t="shared" ca="1" si="47"/>
        <v>3</v>
      </c>
      <c r="CF36" s="4">
        <f t="shared" ca="1" si="47"/>
        <v>3</v>
      </c>
      <c r="CG36" s="4">
        <f t="shared" ca="1" si="47"/>
        <v>6</v>
      </c>
      <c r="CH36" s="4">
        <f t="shared" ca="1" si="47"/>
        <v>3</v>
      </c>
      <c r="CJ36" s="70"/>
      <c r="CK36" s="4"/>
      <c r="CL36" s="4"/>
      <c r="CM36" s="72"/>
      <c r="CN36" s="4"/>
      <c r="CO36" s="69"/>
      <c r="CP36" s="3"/>
      <c r="CR36" s="12"/>
      <c r="CS36" s="13"/>
      <c r="CT36" s="3"/>
      <c r="CU36" s="3"/>
      <c r="CV36" s="3"/>
      <c r="CW36" s="3"/>
      <c r="CX36" s="3"/>
      <c r="CY36" s="12">
        <f t="shared" ca="1" si="24"/>
        <v>0.88343285937631921</v>
      </c>
      <c r="CZ36" s="13">
        <f t="shared" ca="1" si="30"/>
        <v>10</v>
      </c>
      <c r="DA36" s="3"/>
      <c r="DB36" s="3">
        <v>36</v>
      </c>
      <c r="DC36" s="14">
        <v>4</v>
      </c>
      <c r="DD36" s="14">
        <v>9</v>
      </c>
      <c r="DF36" s="12">
        <f t="shared" ca="1" si="25"/>
        <v>0.19121598288636388</v>
      </c>
      <c r="DG36" s="13">
        <f t="shared" ca="1" si="26"/>
        <v>67</v>
      </c>
      <c r="DH36" s="3"/>
      <c r="DI36" s="3">
        <v>36</v>
      </c>
      <c r="DJ36" s="14">
        <v>4</v>
      </c>
      <c r="DK36" s="14">
        <v>5</v>
      </c>
    </row>
    <row r="37" spans="1:115" ht="15" customHeight="1" thickBot="1" x14ac:dyDescent="0.3">
      <c r="A37" s="17" t="str">
        <f ca="1">$AG1</f>
        <v>D</v>
      </c>
      <c r="B37" s="19">
        <f ca="1">$AQ1</f>
        <v>1</v>
      </c>
      <c r="C37" s="19"/>
      <c r="D37" s="19"/>
      <c r="E37" s="19"/>
      <c r="F37" s="19"/>
      <c r="G37" s="19"/>
      <c r="H37" s="19"/>
      <c r="I37" s="19"/>
      <c r="J37" s="20"/>
      <c r="K37" s="17" t="str">
        <f ca="1">$AG2</f>
        <v>D</v>
      </c>
      <c r="L37" s="19">
        <f ca="1">$AQ2</f>
        <v>1</v>
      </c>
      <c r="M37" s="19"/>
      <c r="N37" s="19"/>
      <c r="O37" s="19"/>
      <c r="P37" s="19"/>
      <c r="Q37" s="19"/>
      <c r="R37" s="19"/>
      <c r="S37" s="19"/>
      <c r="T37" s="20"/>
      <c r="U37" s="17" t="str">
        <f ca="1">$AG3</f>
        <v>D</v>
      </c>
      <c r="V37" s="19">
        <f ca="1">$AQ3</f>
        <v>1</v>
      </c>
      <c r="W37" s="21"/>
      <c r="X37" s="21"/>
      <c r="Y37" s="22"/>
      <c r="Z37" s="22"/>
      <c r="AA37" s="22"/>
      <c r="AB37" s="22"/>
      <c r="AC37" s="22"/>
      <c r="AD37" s="23"/>
      <c r="AG37" s="2" t="str">
        <f t="shared" ca="1" si="31"/>
        <v>D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S37" s="3" t="str">
        <f t="shared" si="32"/>
        <v>④</v>
      </c>
      <c r="AT37" s="4">
        <f t="shared" ca="1" si="32"/>
        <v>316</v>
      </c>
      <c r="AU37" s="4" t="str">
        <f t="shared" si="32"/>
        <v>×</v>
      </c>
      <c r="AV37" s="4">
        <f t="shared" ca="1" si="32"/>
        <v>53</v>
      </c>
      <c r="AW37" s="4" t="str">
        <f t="shared" si="32"/>
        <v>＝</v>
      </c>
      <c r="AX37" s="59">
        <f t="shared" ca="1" si="32"/>
        <v>16748</v>
      </c>
      <c r="AY37" s="3"/>
      <c r="AZ37" s="4">
        <f t="shared" ca="1" si="33"/>
        <v>3</v>
      </c>
      <c r="BA37" s="4">
        <f t="shared" ca="1" si="33"/>
        <v>1</v>
      </c>
      <c r="BB37" s="4">
        <f t="shared" ca="1" si="33"/>
        <v>6</v>
      </c>
      <c r="BC37" s="3"/>
      <c r="BD37" s="4">
        <f t="shared" ca="1" si="34"/>
        <v>0</v>
      </c>
      <c r="BE37" s="4">
        <f t="shared" ca="1" si="34"/>
        <v>5</v>
      </c>
      <c r="BF37" s="4">
        <f t="shared" ca="1" si="34"/>
        <v>3</v>
      </c>
      <c r="BH37" s="67"/>
      <c r="BI37" s="68"/>
      <c r="BJ37" s="4">
        <f t="shared" ca="1" si="35"/>
        <v>0</v>
      </c>
      <c r="BK37" s="4">
        <f t="shared" ca="1" si="36"/>
        <v>9</v>
      </c>
      <c r="BL37" s="4">
        <f t="shared" ca="1" si="37"/>
        <v>4</v>
      </c>
      <c r="BM37" s="69">
        <f t="shared" ca="1" si="38"/>
        <v>8</v>
      </c>
      <c r="BO37" s="70"/>
      <c r="BP37" s="4">
        <f t="shared" ca="1" si="39"/>
        <v>1</v>
      </c>
      <c r="BQ37" s="4">
        <f t="shared" ca="1" si="40"/>
        <v>5</v>
      </c>
      <c r="BR37" s="4">
        <f t="shared" ca="1" si="41"/>
        <v>8</v>
      </c>
      <c r="BS37" s="4">
        <f t="shared" ca="1" si="42"/>
        <v>0</v>
      </c>
      <c r="BT37" s="71"/>
      <c r="BV37" s="70">
        <f t="shared" ca="1" si="43"/>
        <v>0</v>
      </c>
      <c r="BW37" s="4">
        <f t="shared" ca="1" si="44"/>
        <v>0</v>
      </c>
      <c r="BX37" s="4">
        <f t="shared" ca="1" si="45"/>
        <v>0</v>
      </c>
      <c r="BY37" s="4">
        <f t="shared" ca="1" si="46"/>
        <v>0</v>
      </c>
      <c r="BZ37" s="72"/>
      <c r="CA37" s="71"/>
      <c r="CC37" s="4">
        <f t="shared" ca="1" si="47"/>
        <v>0</v>
      </c>
      <c r="CD37" s="4">
        <f t="shared" ca="1" si="47"/>
        <v>1</v>
      </c>
      <c r="CE37" s="4">
        <f t="shared" ca="1" si="47"/>
        <v>6</v>
      </c>
      <c r="CF37" s="4">
        <f t="shared" ca="1" si="47"/>
        <v>7</v>
      </c>
      <c r="CG37" s="4">
        <f t="shared" ca="1" si="47"/>
        <v>4</v>
      </c>
      <c r="CH37" s="4">
        <f t="shared" ca="1" si="47"/>
        <v>8</v>
      </c>
      <c r="CJ37" s="70"/>
      <c r="CK37" s="4"/>
      <c r="CL37" s="4"/>
      <c r="CM37" s="72"/>
      <c r="CN37" s="4"/>
      <c r="CO37" s="69"/>
      <c r="CP37" s="3"/>
      <c r="CR37" s="12"/>
      <c r="CS37" s="13"/>
      <c r="CT37" s="3"/>
      <c r="CU37" s="3"/>
      <c r="CV37" s="3"/>
      <c r="CW37" s="3"/>
      <c r="CX37" s="3"/>
      <c r="CY37" s="12">
        <f t="shared" ca="1" si="24"/>
        <v>0.26525340902267158</v>
      </c>
      <c r="CZ37" s="13">
        <f t="shared" ca="1" si="30"/>
        <v>100</v>
      </c>
      <c r="DA37" s="3"/>
      <c r="DB37" s="3">
        <v>37</v>
      </c>
      <c r="DC37" s="14">
        <v>5</v>
      </c>
      <c r="DD37" s="14">
        <v>1</v>
      </c>
      <c r="DF37" s="12">
        <f t="shared" ca="1" si="25"/>
        <v>0.94065433806787069</v>
      </c>
      <c r="DG37" s="13">
        <f t="shared" ca="1" si="26"/>
        <v>2</v>
      </c>
      <c r="DH37" s="3"/>
      <c r="DI37" s="3">
        <v>37</v>
      </c>
      <c r="DJ37" s="14">
        <v>4</v>
      </c>
      <c r="DK37" s="14">
        <v>6</v>
      </c>
    </row>
    <row r="38" spans="1:115" ht="45" customHeight="1" thickBot="1" x14ac:dyDescent="0.3">
      <c r="A38" s="24"/>
      <c r="B38" s="138" t="str">
        <f ca="1">B5</f>
        <v>40.5×77＝</v>
      </c>
      <c r="C38" s="139"/>
      <c r="D38" s="139"/>
      <c r="E38" s="139"/>
      <c r="F38" s="139"/>
      <c r="G38" s="141">
        <f ca="1">G5</f>
        <v>3118.5</v>
      </c>
      <c r="H38" s="141"/>
      <c r="I38" s="142"/>
      <c r="J38" s="25"/>
      <c r="K38" s="24"/>
      <c r="L38" s="138" t="str">
        <f ca="1">L5</f>
        <v>5.2×78＝</v>
      </c>
      <c r="M38" s="139"/>
      <c r="N38" s="139"/>
      <c r="O38" s="139"/>
      <c r="P38" s="139"/>
      <c r="Q38" s="141">
        <f ca="1">Q5</f>
        <v>405.6</v>
      </c>
      <c r="R38" s="141"/>
      <c r="S38" s="142"/>
      <c r="T38" s="25"/>
      <c r="U38" s="24"/>
      <c r="V38" s="138" t="str">
        <f ca="1">V5</f>
        <v>5.7×59＝</v>
      </c>
      <c r="W38" s="139"/>
      <c r="X38" s="139"/>
      <c r="Y38" s="139"/>
      <c r="Z38" s="139"/>
      <c r="AA38" s="141">
        <f ca="1">AA5</f>
        <v>336.3</v>
      </c>
      <c r="AB38" s="141"/>
      <c r="AC38" s="142"/>
      <c r="AD38" s="26"/>
      <c r="AG38" s="2" t="str">
        <f t="shared" ca="1" si="31"/>
        <v>E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S38" s="3" t="str">
        <f t="shared" si="32"/>
        <v>⑤</v>
      </c>
      <c r="AT38" s="4">
        <f t="shared" ca="1" si="32"/>
        <v>202</v>
      </c>
      <c r="AU38" s="4" t="str">
        <f t="shared" si="32"/>
        <v>×</v>
      </c>
      <c r="AV38" s="4">
        <f t="shared" ca="1" si="32"/>
        <v>9</v>
      </c>
      <c r="AW38" s="4" t="str">
        <f t="shared" si="32"/>
        <v>＝</v>
      </c>
      <c r="AX38" s="59">
        <f t="shared" ca="1" si="32"/>
        <v>1818</v>
      </c>
      <c r="AY38" s="3"/>
      <c r="AZ38" s="4">
        <f t="shared" ca="1" si="33"/>
        <v>2</v>
      </c>
      <c r="BA38" s="4">
        <f t="shared" ca="1" si="33"/>
        <v>0</v>
      </c>
      <c r="BB38" s="4">
        <f t="shared" ca="1" si="33"/>
        <v>2</v>
      </c>
      <c r="BC38" s="3"/>
      <c r="BD38" s="4">
        <f t="shared" ca="1" si="34"/>
        <v>0</v>
      </c>
      <c r="BE38" s="4">
        <f t="shared" ca="1" si="34"/>
        <v>0</v>
      </c>
      <c r="BF38" s="4">
        <f t="shared" ca="1" si="34"/>
        <v>9</v>
      </c>
      <c r="BH38" s="67"/>
      <c r="BI38" s="68"/>
      <c r="BJ38" s="4">
        <f t="shared" ca="1" si="35"/>
        <v>1</v>
      </c>
      <c r="BK38" s="4">
        <f t="shared" ca="1" si="36"/>
        <v>8</v>
      </c>
      <c r="BL38" s="4">
        <f t="shared" ca="1" si="37"/>
        <v>1</v>
      </c>
      <c r="BM38" s="69">
        <f t="shared" ca="1" si="38"/>
        <v>8</v>
      </c>
      <c r="BO38" s="70"/>
      <c r="BP38" s="4">
        <f t="shared" ca="1" si="39"/>
        <v>0</v>
      </c>
      <c r="BQ38" s="4">
        <f t="shared" ca="1" si="40"/>
        <v>0</v>
      </c>
      <c r="BR38" s="4">
        <f t="shared" ca="1" si="41"/>
        <v>0</v>
      </c>
      <c r="BS38" s="4">
        <f t="shared" ca="1" si="42"/>
        <v>0</v>
      </c>
      <c r="BT38" s="71"/>
      <c r="BV38" s="70">
        <f t="shared" ca="1" si="43"/>
        <v>0</v>
      </c>
      <c r="BW38" s="4">
        <f t="shared" ca="1" si="44"/>
        <v>0</v>
      </c>
      <c r="BX38" s="4">
        <f t="shared" ca="1" si="45"/>
        <v>0</v>
      </c>
      <c r="BY38" s="4">
        <f t="shared" ca="1" si="46"/>
        <v>0</v>
      </c>
      <c r="BZ38" s="72"/>
      <c r="CA38" s="71"/>
      <c r="CC38" s="4">
        <f t="shared" ca="1" si="47"/>
        <v>0</v>
      </c>
      <c r="CD38" s="4">
        <f t="shared" ca="1" si="47"/>
        <v>0</v>
      </c>
      <c r="CE38" s="4">
        <f t="shared" ca="1" si="47"/>
        <v>1</v>
      </c>
      <c r="CF38" s="4">
        <f t="shared" ca="1" si="47"/>
        <v>8</v>
      </c>
      <c r="CG38" s="4">
        <f t="shared" ca="1" si="47"/>
        <v>1</v>
      </c>
      <c r="CH38" s="4">
        <f t="shared" ca="1" si="47"/>
        <v>8</v>
      </c>
      <c r="CJ38" s="70"/>
      <c r="CK38" s="4"/>
      <c r="CL38" s="4"/>
      <c r="CM38" s="72"/>
      <c r="CN38" s="4"/>
      <c r="CO38" s="69"/>
      <c r="CP38" s="3"/>
      <c r="CR38" s="12"/>
      <c r="CS38" s="13"/>
      <c r="CT38" s="3"/>
      <c r="CU38" s="3"/>
      <c r="CV38" s="3"/>
      <c r="CW38" s="3"/>
      <c r="CX38" s="3"/>
      <c r="CY38" s="12">
        <f t="shared" ca="1" si="24"/>
        <v>0.38871643013814894</v>
      </c>
      <c r="CZ38" s="13">
        <f t="shared" ca="1" si="30"/>
        <v>83</v>
      </c>
      <c r="DA38" s="3"/>
      <c r="DB38" s="3">
        <v>38</v>
      </c>
      <c r="DC38" s="14">
        <v>5</v>
      </c>
      <c r="DD38" s="14">
        <v>2</v>
      </c>
      <c r="DF38" s="12">
        <f t="shared" ca="1" si="25"/>
        <v>0.34962432945469268</v>
      </c>
      <c r="DG38" s="13">
        <f t="shared" ca="1" si="26"/>
        <v>51</v>
      </c>
      <c r="DH38" s="3"/>
      <c r="DI38" s="3">
        <v>38</v>
      </c>
      <c r="DJ38" s="14">
        <v>4</v>
      </c>
      <c r="DK38" s="14">
        <v>7</v>
      </c>
    </row>
    <row r="39" spans="1:115" ht="15" customHeight="1" x14ac:dyDescent="0.25">
      <c r="A39" s="24"/>
      <c r="B39" s="28"/>
      <c r="C39" s="28"/>
      <c r="D39" s="28"/>
      <c r="E39" s="28"/>
      <c r="F39" s="28"/>
      <c r="G39" s="28"/>
      <c r="H39" s="28"/>
      <c r="I39" s="28"/>
      <c r="J39" s="25"/>
      <c r="K39" s="24"/>
      <c r="L39" s="28"/>
      <c r="M39" s="28"/>
      <c r="N39" s="28"/>
      <c r="O39" s="28"/>
      <c r="P39" s="28"/>
      <c r="Q39" s="28"/>
      <c r="R39" s="28"/>
      <c r="S39" s="28"/>
      <c r="T39" s="25"/>
      <c r="U39" s="24"/>
      <c r="V39" s="28"/>
      <c r="W39" s="28"/>
      <c r="X39" s="28"/>
      <c r="Y39" s="28"/>
      <c r="Z39" s="28"/>
      <c r="AA39" s="28"/>
      <c r="AB39" s="28"/>
      <c r="AC39" s="28"/>
      <c r="AD39" s="26"/>
      <c r="AG39" s="2" t="str">
        <f t="shared" ca="1" si="31"/>
        <v>D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S39" s="3" t="str">
        <f t="shared" si="32"/>
        <v>⑥</v>
      </c>
      <c r="AT39" s="4">
        <f t="shared" ca="1" si="32"/>
        <v>686</v>
      </c>
      <c r="AU39" s="4" t="str">
        <f t="shared" si="32"/>
        <v>×</v>
      </c>
      <c r="AV39" s="4">
        <f t="shared" ca="1" si="32"/>
        <v>22</v>
      </c>
      <c r="AW39" s="4" t="str">
        <f t="shared" si="32"/>
        <v>＝</v>
      </c>
      <c r="AX39" s="59">
        <f t="shared" ca="1" si="32"/>
        <v>15092</v>
      </c>
      <c r="AY39" s="3"/>
      <c r="AZ39" s="4">
        <f t="shared" ca="1" si="33"/>
        <v>6</v>
      </c>
      <c r="BA39" s="4">
        <f t="shared" ca="1" si="33"/>
        <v>8</v>
      </c>
      <c r="BB39" s="4">
        <f t="shared" ca="1" si="33"/>
        <v>6</v>
      </c>
      <c r="BC39" s="3"/>
      <c r="BD39" s="4">
        <f t="shared" ca="1" si="34"/>
        <v>0</v>
      </c>
      <c r="BE39" s="4">
        <f t="shared" ca="1" si="34"/>
        <v>2</v>
      </c>
      <c r="BF39" s="4">
        <f t="shared" ca="1" si="34"/>
        <v>2</v>
      </c>
      <c r="BH39" s="67"/>
      <c r="BI39" s="68"/>
      <c r="BJ39" s="4">
        <f t="shared" ca="1" si="35"/>
        <v>1</v>
      </c>
      <c r="BK39" s="4">
        <f t="shared" ca="1" si="36"/>
        <v>3</v>
      </c>
      <c r="BL39" s="4">
        <f t="shared" ca="1" si="37"/>
        <v>7</v>
      </c>
      <c r="BM39" s="69">
        <f t="shared" ca="1" si="38"/>
        <v>2</v>
      </c>
      <c r="BO39" s="70"/>
      <c r="BP39" s="4">
        <f t="shared" ca="1" si="39"/>
        <v>1</v>
      </c>
      <c r="BQ39" s="4">
        <f t="shared" ca="1" si="40"/>
        <v>3</v>
      </c>
      <c r="BR39" s="4">
        <f t="shared" ca="1" si="41"/>
        <v>7</v>
      </c>
      <c r="BS39" s="4">
        <f t="shared" ca="1" si="42"/>
        <v>2</v>
      </c>
      <c r="BT39" s="71"/>
      <c r="BV39" s="70">
        <f t="shared" ca="1" si="43"/>
        <v>0</v>
      </c>
      <c r="BW39" s="4">
        <f t="shared" ca="1" si="44"/>
        <v>0</v>
      </c>
      <c r="BX39" s="4">
        <f t="shared" ca="1" si="45"/>
        <v>0</v>
      </c>
      <c r="BY39" s="4">
        <f t="shared" ca="1" si="46"/>
        <v>0</v>
      </c>
      <c r="BZ39" s="72"/>
      <c r="CA39" s="71"/>
      <c r="CC39" s="4">
        <f t="shared" ca="1" si="47"/>
        <v>0</v>
      </c>
      <c r="CD39" s="4">
        <f t="shared" ca="1" si="47"/>
        <v>1</v>
      </c>
      <c r="CE39" s="4">
        <f t="shared" ca="1" si="47"/>
        <v>5</v>
      </c>
      <c r="CF39" s="4">
        <f t="shared" ca="1" si="47"/>
        <v>0</v>
      </c>
      <c r="CG39" s="4">
        <f t="shared" ca="1" si="47"/>
        <v>9</v>
      </c>
      <c r="CH39" s="4">
        <f t="shared" ca="1" si="47"/>
        <v>2</v>
      </c>
      <c r="CJ39" s="70"/>
      <c r="CK39" s="4"/>
      <c r="CL39" s="4"/>
      <c r="CM39" s="72"/>
      <c r="CN39" s="4"/>
      <c r="CO39" s="69"/>
      <c r="CP39" s="3"/>
      <c r="CR39" s="12"/>
      <c r="CS39" s="13"/>
      <c r="CT39" s="3"/>
      <c r="CU39" s="3"/>
      <c r="CV39" s="3"/>
      <c r="CW39" s="3"/>
      <c r="CX39" s="3"/>
      <c r="CY39" s="12">
        <f t="shared" ca="1" si="24"/>
        <v>0.10205712109849641</v>
      </c>
      <c r="CZ39" s="13">
        <f t="shared" ca="1" si="30"/>
        <v>128</v>
      </c>
      <c r="DA39" s="3"/>
      <c r="DB39" s="3">
        <v>39</v>
      </c>
      <c r="DC39" s="14">
        <v>5</v>
      </c>
      <c r="DD39" s="14">
        <v>3</v>
      </c>
      <c r="DF39" s="12">
        <f t="shared" ca="1" si="25"/>
        <v>0.47747984734008886</v>
      </c>
      <c r="DG39" s="13">
        <f t="shared" ca="1" si="26"/>
        <v>43</v>
      </c>
      <c r="DH39" s="3"/>
      <c r="DI39" s="3">
        <v>39</v>
      </c>
      <c r="DJ39" s="14">
        <v>4</v>
      </c>
      <c r="DK39" s="14">
        <v>8</v>
      </c>
    </row>
    <row r="40" spans="1:115" ht="45.95" customHeight="1" x14ac:dyDescent="0.25">
      <c r="A40" s="29"/>
      <c r="B40" s="73"/>
      <c r="C40" s="73"/>
      <c r="D40" s="74"/>
      <c r="E40" s="75">
        <f ca="1">E7</f>
        <v>4</v>
      </c>
      <c r="F40" s="33">
        <f ca="1">F7</f>
        <v>0</v>
      </c>
      <c r="G40" s="34">
        <f ca="1">G7</f>
        <v>0</v>
      </c>
      <c r="H40" s="33" t="str">
        <f ca="1">H7</f>
        <v>.</v>
      </c>
      <c r="I40" s="76">
        <f ca="1">I7</f>
        <v>5</v>
      </c>
      <c r="J40" s="26"/>
      <c r="K40" s="29"/>
      <c r="L40" s="73"/>
      <c r="M40" s="73"/>
      <c r="N40" s="74"/>
      <c r="O40" s="75">
        <f ca="1">O7</f>
        <v>0</v>
      </c>
      <c r="P40" s="33">
        <f ca="1">P7</f>
        <v>0</v>
      </c>
      <c r="Q40" s="34">
        <f ca="1">Q7</f>
        <v>5</v>
      </c>
      <c r="R40" s="33" t="str">
        <f ca="1">R7</f>
        <v>.</v>
      </c>
      <c r="S40" s="76">
        <f ca="1">S7</f>
        <v>2</v>
      </c>
      <c r="T40" s="26"/>
      <c r="U40" s="29"/>
      <c r="V40" s="73"/>
      <c r="W40" s="73"/>
      <c r="X40" s="74"/>
      <c r="Y40" s="75">
        <f ca="1">Y7</f>
        <v>0</v>
      </c>
      <c r="Z40" s="33">
        <f ca="1">Z7</f>
        <v>0</v>
      </c>
      <c r="AA40" s="34">
        <f ca="1">AA7</f>
        <v>5</v>
      </c>
      <c r="AB40" s="33" t="str">
        <f ca="1">AB7</f>
        <v>.</v>
      </c>
      <c r="AC40" s="76">
        <f ca="1">AC7</f>
        <v>7</v>
      </c>
      <c r="AD40" s="26"/>
      <c r="AG40" s="2" t="str">
        <f t="shared" ca="1" si="31"/>
        <v>D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S40" s="3" t="str">
        <f t="shared" si="32"/>
        <v>⑦</v>
      </c>
      <c r="AT40" s="4">
        <f t="shared" ca="1" si="32"/>
        <v>823</v>
      </c>
      <c r="AU40" s="4" t="str">
        <f t="shared" si="32"/>
        <v>×</v>
      </c>
      <c r="AV40" s="4">
        <f t="shared" ca="1" si="32"/>
        <v>44</v>
      </c>
      <c r="AW40" s="4" t="str">
        <f t="shared" si="32"/>
        <v>＝</v>
      </c>
      <c r="AX40" s="59">
        <f t="shared" ca="1" si="32"/>
        <v>36212</v>
      </c>
      <c r="AY40" s="3"/>
      <c r="AZ40" s="4">
        <f t="shared" ca="1" si="33"/>
        <v>8</v>
      </c>
      <c r="BA40" s="4">
        <f t="shared" ca="1" si="33"/>
        <v>2</v>
      </c>
      <c r="BB40" s="4">
        <f t="shared" ca="1" si="33"/>
        <v>3</v>
      </c>
      <c r="BC40" s="3"/>
      <c r="BD40" s="4">
        <f t="shared" ca="1" si="34"/>
        <v>0</v>
      </c>
      <c r="BE40" s="4">
        <f t="shared" ca="1" si="34"/>
        <v>4</v>
      </c>
      <c r="BF40" s="4">
        <f t="shared" ca="1" si="34"/>
        <v>4</v>
      </c>
      <c r="BH40" s="67"/>
      <c r="BI40" s="68"/>
      <c r="BJ40" s="4">
        <f t="shared" ca="1" si="35"/>
        <v>3</v>
      </c>
      <c r="BK40" s="4">
        <f t="shared" ca="1" si="36"/>
        <v>2</v>
      </c>
      <c r="BL40" s="4">
        <f t="shared" ca="1" si="37"/>
        <v>9</v>
      </c>
      <c r="BM40" s="69">
        <f t="shared" ca="1" si="38"/>
        <v>2</v>
      </c>
      <c r="BO40" s="70"/>
      <c r="BP40" s="4">
        <f t="shared" ca="1" si="39"/>
        <v>3</v>
      </c>
      <c r="BQ40" s="4">
        <f t="shared" ca="1" si="40"/>
        <v>2</v>
      </c>
      <c r="BR40" s="4">
        <f t="shared" ca="1" si="41"/>
        <v>9</v>
      </c>
      <c r="BS40" s="4">
        <f t="shared" ca="1" si="42"/>
        <v>2</v>
      </c>
      <c r="BT40" s="71"/>
      <c r="BV40" s="70">
        <f t="shared" ca="1" si="43"/>
        <v>0</v>
      </c>
      <c r="BW40" s="4">
        <f t="shared" ca="1" si="44"/>
        <v>0</v>
      </c>
      <c r="BX40" s="4">
        <f t="shared" ca="1" si="45"/>
        <v>0</v>
      </c>
      <c r="BY40" s="4">
        <f t="shared" ca="1" si="46"/>
        <v>0</v>
      </c>
      <c r="BZ40" s="72"/>
      <c r="CA40" s="71"/>
      <c r="CC40" s="4">
        <f t="shared" ca="1" si="47"/>
        <v>0</v>
      </c>
      <c r="CD40" s="4">
        <f t="shared" ca="1" si="47"/>
        <v>3</v>
      </c>
      <c r="CE40" s="4">
        <f t="shared" ca="1" si="47"/>
        <v>6</v>
      </c>
      <c r="CF40" s="4">
        <f t="shared" ca="1" si="47"/>
        <v>2</v>
      </c>
      <c r="CG40" s="4">
        <f t="shared" ca="1" si="47"/>
        <v>1</v>
      </c>
      <c r="CH40" s="4">
        <f t="shared" ca="1" si="47"/>
        <v>2</v>
      </c>
      <c r="CJ40" s="70"/>
      <c r="CK40" s="4"/>
      <c r="CL40" s="4"/>
      <c r="CM40" s="72"/>
      <c r="CN40" s="4"/>
      <c r="CO40" s="69"/>
      <c r="CR40" s="12"/>
      <c r="CS40" s="13"/>
      <c r="CT40" s="3"/>
      <c r="CU40" s="3"/>
      <c r="CV40" s="3"/>
      <c r="CW40" s="3"/>
      <c r="CX40" s="3"/>
      <c r="CY40" s="12">
        <f t="shared" ca="1" si="24"/>
        <v>0.22854854495537569</v>
      </c>
      <c r="CZ40" s="13">
        <f t="shared" ca="1" si="30"/>
        <v>107</v>
      </c>
      <c r="DA40" s="3"/>
      <c r="DB40" s="3">
        <v>40</v>
      </c>
      <c r="DC40" s="14">
        <v>5</v>
      </c>
      <c r="DD40" s="14">
        <v>4</v>
      </c>
      <c r="DF40" s="12">
        <f t="shared" ca="1" si="25"/>
        <v>0.91250262110119595</v>
      </c>
      <c r="DG40" s="13">
        <f t="shared" ca="1" si="26"/>
        <v>6</v>
      </c>
      <c r="DH40" s="3"/>
      <c r="DI40" s="3">
        <v>40</v>
      </c>
      <c r="DJ40" s="14">
        <v>4</v>
      </c>
      <c r="DK40" s="14">
        <v>9</v>
      </c>
    </row>
    <row r="41" spans="1:115" ht="45.95" customHeight="1" thickBot="1" x14ac:dyDescent="0.3">
      <c r="A41" s="29"/>
      <c r="B41" s="77"/>
      <c r="C41" s="77"/>
      <c r="D41" s="78" t="str">
        <f>$D$8</f>
        <v>×</v>
      </c>
      <c r="E41" s="79">
        <f>E8</f>
        <v>0</v>
      </c>
      <c r="F41" s="39"/>
      <c r="G41" s="40">
        <f ca="1">G8</f>
        <v>7</v>
      </c>
      <c r="H41" s="41"/>
      <c r="I41" s="80">
        <f ca="1">I8</f>
        <v>7</v>
      </c>
      <c r="J41" s="26"/>
      <c r="K41" s="29"/>
      <c r="L41" s="77"/>
      <c r="M41" s="77"/>
      <c r="N41" s="78" t="str">
        <f>$D$8</f>
        <v>×</v>
      </c>
      <c r="O41" s="79">
        <f>O8</f>
        <v>0</v>
      </c>
      <c r="P41" s="39"/>
      <c r="Q41" s="40">
        <f ca="1">Q8</f>
        <v>7</v>
      </c>
      <c r="R41" s="41"/>
      <c r="S41" s="80">
        <f ca="1">S8</f>
        <v>8</v>
      </c>
      <c r="T41" s="26"/>
      <c r="U41" s="29"/>
      <c r="V41" s="77"/>
      <c r="W41" s="77"/>
      <c r="X41" s="78" t="str">
        <f>$X$8</f>
        <v>×</v>
      </c>
      <c r="Y41" s="79">
        <f>Y8</f>
        <v>0</v>
      </c>
      <c r="Z41" s="39"/>
      <c r="AA41" s="40">
        <f ca="1">AA8</f>
        <v>5</v>
      </c>
      <c r="AB41" s="41"/>
      <c r="AC41" s="80">
        <f ca="1">AC8</f>
        <v>9</v>
      </c>
      <c r="AD41" s="26"/>
      <c r="AG41" s="2" t="str">
        <f t="shared" ca="1" si="31"/>
        <v>D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S41" s="3" t="str">
        <f t="shared" si="32"/>
        <v>⑧</v>
      </c>
      <c r="AT41" s="4">
        <f t="shared" ca="1" si="32"/>
        <v>104</v>
      </c>
      <c r="AU41" s="4" t="str">
        <f t="shared" si="32"/>
        <v>×</v>
      </c>
      <c r="AV41" s="4">
        <f t="shared" ca="1" si="32"/>
        <v>76</v>
      </c>
      <c r="AW41" s="4" t="str">
        <f t="shared" si="32"/>
        <v>＝</v>
      </c>
      <c r="AX41" s="59">
        <f t="shared" ca="1" si="32"/>
        <v>7904</v>
      </c>
      <c r="AY41" s="3"/>
      <c r="AZ41" s="4">
        <f t="shared" ca="1" si="33"/>
        <v>1</v>
      </c>
      <c r="BA41" s="4">
        <f t="shared" ca="1" si="33"/>
        <v>0</v>
      </c>
      <c r="BB41" s="4">
        <f t="shared" ca="1" si="33"/>
        <v>4</v>
      </c>
      <c r="BC41" s="3"/>
      <c r="BD41" s="4">
        <f t="shared" ca="1" si="34"/>
        <v>0</v>
      </c>
      <c r="BE41" s="4">
        <f t="shared" ca="1" si="34"/>
        <v>7</v>
      </c>
      <c r="BF41" s="4">
        <f t="shared" ca="1" si="34"/>
        <v>6</v>
      </c>
      <c r="BH41" s="67"/>
      <c r="BI41" s="68"/>
      <c r="BJ41" s="4">
        <f t="shared" ca="1" si="35"/>
        <v>0</v>
      </c>
      <c r="BK41" s="4">
        <f t="shared" ca="1" si="36"/>
        <v>6</v>
      </c>
      <c r="BL41" s="4">
        <f t="shared" ca="1" si="37"/>
        <v>2</v>
      </c>
      <c r="BM41" s="69">
        <f t="shared" ca="1" si="38"/>
        <v>4</v>
      </c>
      <c r="BO41" s="70"/>
      <c r="BP41" s="4">
        <f t="shared" ca="1" si="39"/>
        <v>0</v>
      </c>
      <c r="BQ41" s="4">
        <f t="shared" ca="1" si="40"/>
        <v>7</v>
      </c>
      <c r="BR41" s="4">
        <f t="shared" ca="1" si="41"/>
        <v>2</v>
      </c>
      <c r="BS41" s="4">
        <f t="shared" ca="1" si="42"/>
        <v>8</v>
      </c>
      <c r="BT41" s="71"/>
      <c r="BV41" s="70">
        <f t="shared" ca="1" si="43"/>
        <v>0</v>
      </c>
      <c r="BW41" s="4">
        <f t="shared" ca="1" si="44"/>
        <v>0</v>
      </c>
      <c r="BX41" s="4">
        <f t="shared" ca="1" si="45"/>
        <v>0</v>
      </c>
      <c r="BY41" s="4">
        <f t="shared" ca="1" si="46"/>
        <v>0</v>
      </c>
      <c r="BZ41" s="72"/>
      <c r="CA41" s="71"/>
      <c r="CC41" s="4">
        <f t="shared" ca="1" si="47"/>
        <v>0</v>
      </c>
      <c r="CD41" s="4">
        <f t="shared" ca="1" si="47"/>
        <v>0</v>
      </c>
      <c r="CE41" s="4">
        <f t="shared" ca="1" si="47"/>
        <v>7</v>
      </c>
      <c r="CF41" s="4">
        <f t="shared" ca="1" si="47"/>
        <v>9</v>
      </c>
      <c r="CG41" s="4">
        <f t="shared" ca="1" si="47"/>
        <v>0</v>
      </c>
      <c r="CH41" s="4">
        <f t="shared" ca="1" si="47"/>
        <v>4</v>
      </c>
      <c r="CJ41" s="70"/>
      <c r="CK41" s="4"/>
      <c r="CL41" s="4"/>
      <c r="CM41" s="72"/>
      <c r="CN41" s="4"/>
      <c r="CO41" s="69"/>
      <c r="CR41" s="12"/>
      <c r="CS41" s="13"/>
      <c r="CT41" s="3"/>
      <c r="CU41" s="3"/>
      <c r="CV41" s="3"/>
      <c r="CW41" s="3"/>
      <c r="CX41" s="3"/>
      <c r="CY41" s="12">
        <f t="shared" ca="1" si="24"/>
        <v>0.57826598824757169</v>
      </c>
      <c r="CZ41" s="13">
        <f t="shared" ca="1" si="30"/>
        <v>56</v>
      </c>
      <c r="DA41" s="3"/>
      <c r="DB41" s="3">
        <v>41</v>
      </c>
      <c r="DC41" s="14">
        <v>5</v>
      </c>
      <c r="DD41" s="14">
        <v>5</v>
      </c>
      <c r="DF41" s="12">
        <f t="shared" ca="1" si="25"/>
        <v>6.1566557532984456E-2</v>
      </c>
      <c r="DG41" s="13">
        <f t="shared" ca="1" si="26"/>
        <v>85</v>
      </c>
      <c r="DH41" s="3"/>
      <c r="DI41" s="3">
        <v>41</v>
      </c>
      <c r="DJ41" s="14">
        <v>5</v>
      </c>
      <c r="DK41" s="14">
        <v>0</v>
      </c>
    </row>
    <row r="42" spans="1:115" ht="45.95" customHeight="1" thickBot="1" x14ac:dyDescent="0.3">
      <c r="A42" s="29"/>
      <c r="B42" s="81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3">
        <f ca="1">IF(OR($A$37="A",$A$37="C",$A$37="D"),$BJ$34,IF($A$37="B",$BQ$34,$CE$34))</f>
        <v>2</v>
      </c>
      <c r="E42" s="84">
        <f ca="1">IF(OR($A$37="A",$A$37="C",$A$37="D"),$BK$34,IF($A$37="B",$BR$34,$CF$34))</f>
        <v>8</v>
      </c>
      <c r="F42" s="45">
        <f ca="1">IF(OR(A37="E",A37="G"),F40,)</f>
        <v>0</v>
      </c>
      <c r="G42" s="85">
        <f ca="1">IF(OR($A$37="A",$A$37="C",$A$37="D"),$BL$34,IF($A$37="B",$BS$34,$CG$34))</f>
        <v>3</v>
      </c>
      <c r="H42" s="45">
        <f ca="1">IF(OR(A37="E",A37="G"),H40,)</f>
        <v>0</v>
      </c>
      <c r="I42" s="86">
        <f ca="1">IF(OR($A$37="A",$A$37="C",$A$37="D"),$BM$34,IF($A$37="B",$BT$34,$CH$34))</f>
        <v>5</v>
      </c>
      <c r="J42" s="26"/>
      <c r="K42" s="29"/>
      <c r="L42" s="81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3">
        <f ca="1">IF(OR($K$37="A",$K$37="C",$K$37="D"),$BJ$35,IF($K$37="B",$BQ$35,$CE$35))</f>
        <v>0</v>
      </c>
      <c r="O42" s="84">
        <f ca="1">IF(OR($K$37="A",$K$37="C",$K$37="D"),$BK$35,IF($K$37="B",$BR$35,$CF$35))</f>
        <v>4</v>
      </c>
      <c r="P42" s="45">
        <f ca="1">IF(OR(K37="E",K37="G"),P40,)</f>
        <v>0</v>
      </c>
      <c r="Q42" s="85">
        <f ca="1">IF(OR($K$37="A",$K$37="C",$K$37="D"),$BL$35,IF($K$37="B",$BS$35,$CG$35))</f>
        <v>1</v>
      </c>
      <c r="R42" s="45">
        <f ca="1">IF(OR(K37="E",K37="G"),R40,)</f>
        <v>0</v>
      </c>
      <c r="S42" s="86">
        <f ca="1">IF(OR($K$37="A",$K$37="C",$K$37="D"),$BM$35,IF($K$37="B",$BT$35,$CH$35))</f>
        <v>6</v>
      </c>
      <c r="T42" s="26"/>
      <c r="U42" s="29"/>
      <c r="V42" s="81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3">
        <f ca="1">IF(OR($U$37="A",$U$37="C",$U$37="D"),$BJ$36,IF($U$37="B",$BQ$36,$CE$36))</f>
        <v>0</v>
      </c>
      <c r="Y42" s="84">
        <f ca="1">IF(OR($U$37="A",$U$37="C",$U$37="D"),$BK$36,IF($U$37="B",$BR$36,$CF$36))</f>
        <v>5</v>
      </c>
      <c r="Z42" s="45">
        <f ca="1">IF(OR(U37="E",U37="G"),Z40,)</f>
        <v>0</v>
      </c>
      <c r="AA42" s="85">
        <f ca="1">IF(OR($U$37="A",$U$37="C",$U$37="D"),$BL$36,IF($U$37="B",$BS$36,$CG$36))</f>
        <v>1</v>
      </c>
      <c r="AB42" s="45">
        <f ca="1">IF(OR(U37="E",U37="G"),AB40,)</f>
        <v>0</v>
      </c>
      <c r="AC42" s="86">
        <f ca="1">IF(OR($U$37="A",$U$37="C",$U$37="D"),$BM$36,IF($U$37="B",$BT$36,$CH$36))</f>
        <v>3</v>
      </c>
      <c r="AD42" s="26"/>
      <c r="AG42" s="2" t="str">
        <f t="shared" ca="1" si="31"/>
        <v>D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S42" s="3" t="str">
        <f t="shared" si="32"/>
        <v>⑨</v>
      </c>
      <c r="AT42" s="4">
        <f t="shared" ca="1" si="32"/>
        <v>961</v>
      </c>
      <c r="AU42" s="4" t="str">
        <f t="shared" si="32"/>
        <v>×</v>
      </c>
      <c r="AV42" s="4">
        <f t="shared" ca="1" si="32"/>
        <v>22</v>
      </c>
      <c r="AW42" s="4" t="str">
        <f t="shared" si="32"/>
        <v>＝</v>
      </c>
      <c r="AX42" s="59">
        <f t="shared" ca="1" si="32"/>
        <v>21142</v>
      </c>
      <c r="AY42" s="3"/>
      <c r="AZ42" s="4">
        <f t="shared" ca="1" si="33"/>
        <v>9</v>
      </c>
      <c r="BA42" s="4">
        <f t="shared" ca="1" si="33"/>
        <v>6</v>
      </c>
      <c r="BB42" s="4">
        <f t="shared" ca="1" si="33"/>
        <v>1</v>
      </c>
      <c r="BC42" s="3"/>
      <c r="BD42" s="4">
        <f t="shared" ca="1" si="34"/>
        <v>0</v>
      </c>
      <c r="BE42" s="4">
        <f t="shared" ca="1" si="34"/>
        <v>2</v>
      </c>
      <c r="BF42" s="4">
        <f t="shared" ca="1" si="34"/>
        <v>2</v>
      </c>
      <c r="BH42" s="87"/>
      <c r="BI42" s="88"/>
      <c r="BJ42" s="89">
        <f t="shared" ca="1" si="35"/>
        <v>1</v>
      </c>
      <c r="BK42" s="89">
        <f t="shared" ca="1" si="36"/>
        <v>9</v>
      </c>
      <c r="BL42" s="89">
        <f t="shared" ca="1" si="37"/>
        <v>2</v>
      </c>
      <c r="BM42" s="90">
        <f t="shared" ca="1" si="38"/>
        <v>2</v>
      </c>
      <c r="BO42" s="91"/>
      <c r="BP42" s="89">
        <f t="shared" ca="1" si="39"/>
        <v>1</v>
      </c>
      <c r="BQ42" s="89">
        <f t="shared" ca="1" si="40"/>
        <v>9</v>
      </c>
      <c r="BR42" s="89">
        <f t="shared" ca="1" si="41"/>
        <v>2</v>
      </c>
      <c r="BS42" s="89">
        <f t="shared" ca="1" si="42"/>
        <v>2</v>
      </c>
      <c r="BT42" s="92"/>
      <c r="BV42" s="91">
        <f t="shared" ca="1" si="43"/>
        <v>0</v>
      </c>
      <c r="BW42" s="89">
        <f t="shared" ca="1" si="44"/>
        <v>0</v>
      </c>
      <c r="BX42" s="89">
        <f t="shared" ca="1" si="45"/>
        <v>0</v>
      </c>
      <c r="BY42" s="89">
        <f t="shared" ca="1" si="46"/>
        <v>0</v>
      </c>
      <c r="BZ42" s="93"/>
      <c r="CA42" s="92"/>
      <c r="CC42" s="4">
        <f t="shared" ca="1" si="47"/>
        <v>0</v>
      </c>
      <c r="CD42" s="4">
        <f t="shared" ca="1" si="47"/>
        <v>2</v>
      </c>
      <c r="CE42" s="4">
        <f t="shared" ca="1" si="47"/>
        <v>1</v>
      </c>
      <c r="CF42" s="4">
        <f t="shared" ca="1" si="47"/>
        <v>1</v>
      </c>
      <c r="CG42" s="4">
        <f t="shared" ca="1" si="47"/>
        <v>4</v>
      </c>
      <c r="CH42" s="4">
        <f t="shared" ca="1" si="47"/>
        <v>2</v>
      </c>
      <c r="CJ42" s="91"/>
      <c r="CK42" s="89"/>
      <c r="CL42" s="89"/>
      <c r="CM42" s="93"/>
      <c r="CN42" s="89"/>
      <c r="CO42" s="90"/>
      <c r="CR42" s="12"/>
      <c r="CS42" s="13"/>
      <c r="CT42" s="3"/>
      <c r="CU42" s="3"/>
      <c r="CV42" s="3"/>
      <c r="CW42" s="3"/>
      <c r="CX42" s="3"/>
      <c r="CY42" s="12">
        <f t="shared" ca="1" si="24"/>
        <v>0.30606286490653212</v>
      </c>
      <c r="CZ42" s="13">
        <f t="shared" ca="1" si="30"/>
        <v>93</v>
      </c>
      <c r="DA42" s="3"/>
      <c r="DB42" s="3">
        <v>42</v>
      </c>
      <c r="DC42" s="14">
        <v>5</v>
      </c>
      <c r="DD42" s="14">
        <v>6</v>
      </c>
      <c r="DF42" s="12">
        <f t="shared" ca="1" si="25"/>
        <v>0.27196045474678032</v>
      </c>
      <c r="DG42" s="13">
        <f t="shared" ca="1" si="26"/>
        <v>61</v>
      </c>
      <c r="DH42" s="3"/>
      <c r="DI42" s="3">
        <v>42</v>
      </c>
      <c r="DJ42" s="14">
        <v>5</v>
      </c>
      <c r="DK42" s="14">
        <v>1</v>
      </c>
    </row>
    <row r="43" spans="1:115" ht="45.95" customHeight="1" x14ac:dyDescent="0.25">
      <c r="A43" s="48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2</v>
      </c>
      <c r="D43" s="82">
        <f ca="1">IF(OR($A$37="A",$A$37="D"),$BQ$34,IF(OR($A$37="B",$A$37="C"),$BX$34,$CL$34))</f>
        <v>8</v>
      </c>
      <c r="E43" s="94">
        <f ca="1">IF(OR($A$37="A",$A$37="D"),$BR$34,IF(OR($A$37="B",$A$37="C"),$BY$34,$CM$34))</f>
        <v>3</v>
      </c>
      <c r="F43" s="44"/>
      <c r="G43" s="49">
        <f ca="1">IF(OR($A$37="A",$A$37="D"),$BS$34,IF($A$37="B","",IF($A$37="C",$BZ$34,"")))</f>
        <v>5</v>
      </c>
      <c r="H43" s="44"/>
      <c r="I43" s="82"/>
      <c r="J43" s="26"/>
      <c r="K43" s="48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3</v>
      </c>
      <c r="O43" s="94">
        <f ca="1">IF(OR($K$37="A",$K$37="D"),$BR$35,IF(OR($K$37="B",$K$37="C"),$BY$35,$CM$35))</f>
        <v>6</v>
      </c>
      <c r="P43" s="44"/>
      <c r="Q43" s="49">
        <f ca="1">IF(OR($K$37="A",$K$37="D"),$BS$35,IF($K$37="B","",IF($K$37="C",$BZ$35,"")))</f>
        <v>4</v>
      </c>
      <c r="R43" s="44"/>
      <c r="S43" s="82"/>
      <c r="T43" s="26"/>
      <c r="U43" s="48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2</v>
      </c>
      <c r="Y43" s="94">
        <f ca="1">IF(OR($U$37="A",$U$37="D"),$BR$36,IF(OR($U$37="B",$U$37="C"),$BY$36,$CM$36))</f>
        <v>8</v>
      </c>
      <c r="Z43" s="44"/>
      <c r="AA43" s="49">
        <f ca="1">IF(OR($U$37="A",$U$37="D"),$BS$36,IF($U$37="B","",IF($U$37="C",$BZ$36,"")))</f>
        <v>5</v>
      </c>
      <c r="AB43" s="44"/>
      <c r="AC43" s="82"/>
      <c r="AD43" s="26"/>
      <c r="AZ43" s="3"/>
      <c r="BA43" s="3"/>
      <c r="BB43" s="3"/>
      <c r="BC43" s="3"/>
      <c r="CR43" s="12"/>
      <c r="CS43" s="13"/>
      <c r="CT43" s="3"/>
      <c r="CU43" s="3"/>
      <c r="CV43" s="3"/>
      <c r="CW43" s="3"/>
      <c r="CX43" s="3"/>
      <c r="CY43" s="12">
        <f t="shared" ca="1" si="24"/>
        <v>7.3391945314466023E-2</v>
      </c>
      <c r="CZ43" s="13">
        <f t="shared" ca="1" si="30"/>
        <v>130</v>
      </c>
      <c r="DA43" s="3"/>
      <c r="DB43" s="3">
        <v>43</v>
      </c>
      <c r="DC43" s="14">
        <v>5</v>
      </c>
      <c r="DD43" s="14">
        <v>7</v>
      </c>
      <c r="DF43" s="12">
        <f t="shared" ca="1" si="25"/>
        <v>0.91928405708928096</v>
      </c>
      <c r="DG43" s="13">
        <f t="shared" ca="1" si="26"/>
        <v>5</v>
      </c>
      <c r="DH43" s="3"/>
      <c r="DI43" s="3">
        <v>43</v>
      </c>
      <c r="DJ43" s="14">
        <v>5</v>
      </c>
      <c r="DK43" s="14">
        <v>2</v>
      </c>
    </row>
    <row r="44" spans="1:115" ht="45.95" customHeight="1" x14ac:dyDescent="0.25">
      <c r="A44" s="48"/>
      <c r="B44" s="82">
        <f ca="1">IF($A$37="A",$BV$34,IF(OR($A$37="B",$A$37="C",$A$37="D"),$CC$34,""))</f>
        <v>0</v>
      </c>
      <c r="C44" s="82">
        <f ca="1">IF($A$37="A",$BW$34,IF(OR($A$37="B",$A$37="C",$A$37="D"),$CD$34,""))</f>
        <v>3</v>
      </c>
      <c r="D44" s="82">
        <f ca="1">IF($A$37="A",$BX$34,IF(OR($A$37="B",$A$37="C",$A$37="D"),$CE$34,""))</f>
        <v>1</v>
      </c>
      <c r="E44" s="94">
        <f ca="1">IF($A$37="A",$BY$34,IF(OR($A$37="B",$A$37="C",$A$37="D"),$CF$34,""))</f>
        <v>1</v>
      </c>
      <c r="F44" s="44">
        <f ca="1">IF(A37="D",F40,)</f>
        <v>0</v>
      </c>
      <c r="G44" s="49">
        <f ca="1">IF($A$37="A","",IF(OR($A$37="B",$A$37="C",$A$37="D"),$CG$34,""))</f>
        <v>8</v>
      </c>
      <c r="H44" s="44" t="str">
        <f ca="1">IF(A37="D",H40,)</f>
        <v>.</v>
      </c>
      <c r="I44" s="82">
        <f ca="1">IF($A$37="A","",IF(OR($A$37="B",$A$37="C",$A$37="D"),$CH$34,""))</f>
        <v>5</v>
      </c>
      <c r="J44" s="26"/>
      <c r="K44" s="48"/>
      <c r="L44" s="82">
        <f ca="1">IF($K$37="A",$BV$35,IF(OR($K$37="B",$K$37="C",$K$37="D"),$CC$35,""))</f>
        <v>0</v>
      </c>
      <c r="M44" s="82">
        <f ca="1">IF($K$37="A",$BW$35,IF(OR($K$37="B",$K$37="C",$K$37="D"),$CD$35,""))</f>
        <v>0</v>
      </c>
      <c r="N44" s="82">
        <f ca="1">IF($K$37="A",$BX$35,IF(OR($K$37="B",$K$37="C",$K$37="D"),$CE$35,""))</f>
        <v>4</v>
      </c>
      <c r="O44" s="94">
        <f ca="1">IF($K$37="A",$BY$35,IF(OR($K$37="B",$K$37="C",$K$37="D"),$CF$35,""))</f>
        <v>0</v>
      </c>
      <c r="P44" s="44">
        <f ca="1">IF(K37="D",P40,)</f>
        <v>0</v>
      </c>
      <c r="Q44" s="49">
        <f ca="1">IF($K$37="A","",IF(OR($K$37="B",$K$37="C",$K$37="D"),$CG$35,""))</f>
        <v>5</v>
      </c>
      <c r="R44" s="44" t="str">
        <f ca="1">IF(K37="D",R40,)</f>
        <v>.</v>
      </c>
      <c r="S44" s="82">
        <f ca="1">IF($K$37="A","",IF(OR($K$37="B",$K$37="C",$K$37="D"),$CH$35,""))</f>
        <v>6</v>
      </c>
      <c r="T44" s="26"/>
      <c r="U44" s="48"/>
      <c r="V44" s="82">
        <f ca="1">IF($U$37="A",$BV$36,IF(OR($U$37="B",$U$37="C",$U$37="D"),$CC$36,""))</f>
        <v>0</v>
      </c>
      <c r="W44" s="82">
        <f ca="1">IF($U$37="A",$BW$36,IF(OR($U$37="B",$U$37="C",$U$37="D"),$CD$36,""))</f>
        <v>0</v>
      </c>
      <c r="X44" s="82">
        <f ca="1">IF($U$37="A",$BX$36,IF(OR($U$37="B",$U$37="C",$U$37="D"),$CE$36,""))</f>
        <v>3</v>
      </c>
      <c r="Y44" s="94">
        <f ca="1">IF($U$37="A",$BY$36,IF(OR($U$37="B",$U$37="C",$U$37="D"),$CF$36,""))</f>
        <v>3</v>
      </c>
      <c r="Z44" s="44">
        <f ca="1">IF(U37="D",Z40,)</f>
        <v>0</v>
      </c>
      <c r="AA44" s="49">
        <f ca="1">IF($U$37="A","",IF(OR($U$37="B",$U$37="C",$U$37="D"),$CG$36,""))</f>
        <v>6</v>
      </c>
      <c r="AB44" s="44" t="str">
        <f ca="1">IF(U37="D",AB40,)</f>
        <v>.</v>
      </c>
      <c r="AC44" s="82">
        <f ca="1">IF($U$37="A","",IF(OR($U$37="B",$U$37="C",$U$37="D"),$CH$36,""))</f>
        <v>3</v>
      </c>
      <c r="AD44" s="26"/>
      <c r="AZ44" s="3"/>
      <c r="BA44" s="3"/>
      <c r="BB44" s="3"/>
      <c r="BC44" s="3"/>
      <c r="CR44" s="12"/>
      <c r="CS44" s="13"/>
      <c r="CT44" s="3"/>
      <c r="CU44" s="3"/>
      <c r="CV44" s="3"/>
      <c r="CW44" s="3"/>
      <c r="CX44" s="3"/>
      <c r="CY44" s="12">
        <f t="shared" ca="1" si="24"/>
        <v>0.11282882052305399</v>
      </c>
      <c r="CZ44" s="13">
        <f t="shared" ca="1" si="30"/>
        <v>127</v>
      </c>
      <c r="DA44" s="3"/>
      <c r="DB44" s="3">
        <v>44</v>
      </c>
      <c r="DC44" s="14">
        <v>5</v>
      </c>
      <c r="DD44" s="14">
        <v>8</v>
      </c>
      <c r="DF44" s="12">
        <f t="shared" ca="1" si="25"/>
        <v>0.71708388957649372</v>
      </c>
      <c r="DG44" s="13">
        <f t="shared" ca="1" si="26"/>
        <v>24</v>
      </c>
      <c r="DH44" s="3"/>
      <c r="DI44" s="3">
        <v>44</v>
      </c>
      <c r="DJ44" s="14">
        <v>5</v>
      </c>
      <c r="DK44" s="14">
        <v>3</v>
      </c>
    </row>
    <row r="45" spans="1:115" ht="45.95" customHeight="1" x14ac:dyDescent="0.25">
      <c r="A45" s="29"/>
      <c r="B45" s="94" t="str">
        <f ca="1">IF($A$37="A",$CC$34,"")</f>
        <v/>
      </c>
      <c r="C45" s="94" t="str">
        <f ca="1">IF($A$37="A",$CD$34,"")</f>
        <v/>
      </c>
      <c r="D45" s="94" t="str">
        <f ca="1">IF($A$37="A",$CE$34,"")</f>
        <v/>
      </c>
      <c r="E45" s="94" t="str">
        <f ca="1">IF($A$37="A",$CF$34,"")</f>
        <v/>
      </c>
      <c r="F45" s="51"/>
      <c r="G45" s="51" t="str">
        <f ca="1">IF($A$37="A",$CG$34,"")</f>
        <v/>
      </c>
      <c r="H45" s="51"/>
      <c r="I45" s="51" t="str">
        <f ca="1">IF($A$37="A",$CH$34,"")</f>
        <v/>
      </c>
      <c r="J45" s="26"/>
      <c r="K45" s="29"/>
      <c r="L45" s="94" t="str">
        <f ca="1">IF($K$37="A",$CC$35,"")</f>
        <v/>
      </c>
      <c r="M45" s="94" t="str">
        <f ca="1">IF($K$37="A",$CD$35,"")</f>
        <v/>
      </c>
      <c r="N45" s="94" t="str">
        <f ca="1">IF($K$37="A",$CE$35,"")</f>
        <v/>
      </c>
      <c r="O45" s="94" t="str">
        <f ca="1">IF($K$37="A",$CF$35,"")</f>
        <v/>
      </c>
      <c r="P45" s="51"/>
      <c r="Q45" s="51" t="str">
        <f ca="1">IF($K$37="A",$CG$35,"")</f>
        <v/>
      </c>
      <c r="R45" s="51"/>
      <c r="S45" s="51" t="str">
        <f ca="1">IF($K$37="A",$CH$35,"")</f>
        <v/>
      </c>
      <c r="T45" s="26"/>
      <c r="U45" s="29"/>
      <c r="V45" s="94" t="str">
        <f ca="1">IF($U$37="A",$CC$36,"")</f>
        <v/>
      </c>
      <c r="W45" s="94" t="str">
        <f ca="1">IF($U$37="A",$CD$36,"")</f>
        <v/>
      </c>
      <c r="X45" s="94" t="str">
        <f ca="1">IF($U$37="A",$CE$36,"")</f>
        <v/>
      </c>
      <c r="Y45" s="94" t="str">
        <f ca="1">IF($U$37="A",$CF$36,"")</f>
        <v/>
      </c>
      <c r="Z45" s="51"/>
      <c r="AA45" s="51" t="str">
        <f ca="1">IF($U$37="A",$CG$36,"")</f>
        <v/>
      </c>
      <c r="AB45" s="51"/>
      <c r="AC45" s="51" t="str">
        <f ca="1">IF($U$37="A",$CH$36,"")</f>
        <v/>
      </c>
      <c r="AD45" s="26"/>
      <c r="AZ45" s="3"/>
      <c r="BA45" s="3"/>
      <c r="BB45" s="3"/>
      <c r="BC45" s="3"/>
      <c r="CR45" s="12"/>
      <c r="CS45" s="13"/>
      <c r="CT45" s="3"/>
      <c r="CU45" s="3"/>
      <c r="CV45" s="3"/>
      <c r="CW45" s="3"/>
      <c r="CX45" s="3"/>
      <c r="CY45" s="12">
        <f t="shared" ca="1" si="24"/>
        <v>0.77163453217279565</v>
      </c>
      <c r="CZ45" s="13">
        <f t="shared" ca="1" si="30"/>
        <v>30</v>
      </c>
      <c r="DA45" s="3"/>
      <c r="DB45" s="3">
        <v>45</v>
      </c>
      <c r="DC45" s="14">
        <v>5</v>
      </c>
      <c r="DD45" s="14">
        <v>9</v>
      </c>
      <c r="DF45" s="12">
        <f t="shared" ca="1" si="25"/>
        <v>0.39434440560522432</v>
      </c>
      <c r="DG45" s="13">
        <f t="shared" ca="1" si="26"/>
        <v>46</v>
      </c>
      <c r="DH45" s="3"/>
      <c r="DI45" s="3">
        <v>45</v>
      </c>
      <c r="DJ45" s="14">
        <v>5</v>
      </c>
      <c r="DK45" s="14">
        <v>4</v>
      </c>
    </row>
    <row r="46" spans="1:115" ht="15" customHeight="1" x14ac:dyDescent="0.25">
      <c r="A46" s="58"/>
      <c r="B46" s="55"/>
      <c r="C46" s="55"/>
      <c r="D46" s="55"/>
      <c r="E46" s="55"/>
      <c r="F46" s="55"/>
      <c r="G46" s="55"/>
      <c r="H46" s="55"/>
      <c r="I46" s="55"/>
      <c r="J46" s="56"/>
      <c r="K46" s="58"/>
      <c r="L46" s="55"/>
      <c r="M46" s="55"/>
      <c r="N46" s="55"/>
      <c r="O46" s="55"/>
      <c r="P46" s="55"/>
      <c r="Q46" s="55"/>
      <c r="R46" s="55"/>
      <c r="S46" s="55"/>
      <c r="T46" s="56"/>
      <c r="U46" s="58"/>
      <c r="V46" s="55"/>
      <c r="W46" s="55"/>
      <c r="X46" s="55"/>
      <c r="Y46" s="55"/>
      <c r="Z46" s="55"/>
      <c r="AA46" s="55"/>
      <c r="AB46" s="55"/>
      <c r="AC46" s="55"/>
      <c r="AD46" s="56"/>
      <c r="AZ46" s="3"/>
      <c r="BA46" s="3"/>
      <c r="BB46" s="3"/>
      <c r="BC46" s="3"/>
      <c r="CR46" s="12"/>
      <c r="CS46" s="13"/>
      <c r="CT46" s="3"/>
      <c r="CU46" s="3"/>
      <c r="CV46" s="3"/>
      <c r="CW46" s="3"/>
      <c r="CX46" s="3"/>
      <c r="CY46" s="12">
        <f t="shared" ca="1" si="24"/>
        <v>0.34947404193759002</v>
      </c>
      <c r="CZ46" s="13">
        <f t="shared" ca="1" si="30"/>
        <v>88</v>
      </c>
      <c r="DA46" s="3"/>
      <c r="DB46" s="3">
        <v>46</v>
      </c>
      <c r="DC46" s="14">
        <v>6</v>
      </c>
      <c r="DD46" s="14">
        <v>1</v>
      </c>
      <c r="DF46" s="12">
        <f t="shared" ca="1" si="25"/>
        <v>0.66968565287504023</v>
      </c>
      <c r="DG46" s="13">
        <f t="shared" ca="1" si="26"/>
        <v>28</v>
      </c>
      <c r="DH46" s="3"/>
      <c r="DI46" s="3">
        <v>46</v>
      </c>
      <c r="DJ46" s="14">
        <v>5</v>
      </c>
      <c r="DK46" s="14">
        <v>5</v>
      </c>
    </row>
    <row r="47" spans="1:115" ht="15" customHeight="1" thickBot="1" x14ac:dyDescent="0.3">
      <c r="A47" s="17" t="str">
        <f ca="1">$AG4</f>
        <v>D</v>
      </c>
      <c r="B47" s="19">
        <f ca="1">$AQ4</f>
        <v>2</v>
      </c>
      <c r="C47" s="19"/>
      <c r="D47" s="19"/>
      <c r="E47" s="19"/>
      <c r="F47" s="19"/>
      <c r="G47" s="19"/>
      <c r="H47" s="19"/>
      <c r="I47" s="19"/>
      <c r="J47" s="20"/>
      <c r="K47" s="17" t="str">
        <f ca="1">$AG5</f>
        <v>E</v>
      </c>
      <c r="L47" s="19">
        <f ca="1">$AQ5</f>
        <v>2</v>
      </c>
      <c r="M47" s="19"/>
      <c r="N47" s="19"/>
      <c r="O47" s="19"/>
      <c r="P47" s="19"/>
      <c r="Q47" s="19"/>
      <c r="R47" s="19"/>
      <c r="S47" s="19"/>
      <c r="T47" s="20"/>
      <c r="U47" s="17" t="str">
        <f ca="1">$AG6</f>
        <v>D</v>
      </c>
      <c r="V47" s="19">
        <f ca="1">$AQ6</f>
        <v>1</v>
      </c>
      <c r="W47" s="21"/>
      <c r="X47" s="21"/>
      <c r="Y47" s="22"/>
      <c r="Z47" s="22"/>
      <c r="AA47" s="22"/>
      <c r="AB47" s="22"/>
      <c r="AC47" s="22"/>
      <c r="AD47" s="23"/>
      <c r="AG47" s="95" t="s">
        <v>19</v>
      </c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7"/>
      <c r="AT47" s="98"/>
      <c r="AX47" s="99" t="s">
        <v>20</v>
      </c>
      <c r="AY47" s="99" t="s">
        <v>21</v>
      </c>
      <c r="AZ47" s="99" t="s">
        <v>22</v>
      </c>
      <c r="BA47" s="99" t="s">
        <v>23</v>
      </c>
      <c r="BB47" s="99" t="s">
        <v>24</v>
      </c>
      <c r="BC47" s="99" t="s">
        <v>25</v>
      </c>
      <c r="BD47" s="99" t="s">
        <v>26</v>
      </c>
      <c r="CR47" s="12"/>
      <c r="CS47" s="13"/>
      <c r="CT47" s="3"/>
      <c r="CU47" s="3"/>
      <c r="CV47" s="3"/>
      <c r="CW47" s="3"/>
      <c r="CX47" s="3"/>
      <c r="CY47" s="12">
        <f t="shared" ca="1" si="24"/>
        <v>0.8109433460500387</v>
      </c>
      <c r="CZ47" s="13">
        <f t="shared" ca="1" si="30"/>
        <v>23</v>
      </c>
      <c r="DA47" s="3"/>
      <c r="DB47" s="3">
        <v>47</v>
      </c>
      <c r="DC47" s="14">
        <v>6</v>
      </c>
      <c r="DD47" s="14">
        <v>2</v>
      </c>
      <c r="DF47" s="12">
        <f t="shared" ca="1" si="25"/>
        <v>6.8341251020206606E-2</v>
      </c>
      <c r="DG47" s="13">
        <f t="shared" ca="1" si="26"/>
        <v>84</v>
      </c>
      <c r="DH47" s="3"/>
      <c r="DI47" s="3">
        <v>47</v>
      </c>
      <c r="DJ47" s="14">
        <v>5</v>
      </c>
      <c r="DK47" s="14">
        <v>6</v>
      </c>
    </row>
    <row r="48" spans="1:115" ht="45" customHeight="1" thickBot="1" x14ac:dyDescent="0.3">
      <c r="A48" s="24"/>
      <c r="B48" s="138" t="str">
        <f ca="1">B15</f>
        <v>3.16×53＝</v>
      </c>
      <c r="C48" s="139"/>
      <c r="D48" s="139"/>
      <c r="E48" s="139"/>
      <c r="F48" s="139"/>
      <c r="G48" s="141">
        <f ca="1">G15</f>
        <v>167.48</v>
      </c>
      <c r="H48" s="141"/>
      <c r="I48" s="142"/>
      <c r="J48" s="25"/>
      <c r="K48" s="24"/>
      <c r="L48" s="138" t="str">
        <f ca="1">L15</f>
        <v>2.02×9＝</v>
      </c>
      <c r="M48" s="139"/>
      <c r="N48" s="139"/>
      <c r="O48" s="139"/>
      <c r="P48" s="139"/>
      <c r="Q48" s="141">
        <f ca="1">Q15</f>
        <v>18.18</v>
      </c>
      <c r="R48" s="141"/>
      <c r="S48" s="142"/>
      <c r="T48" s="25"/>
      <c r="U48" s="24"/>
      <c r="V48" s="138" t="str">
        <f ca="1">V15</f>
        <v>68.6×22＝</v>
      </c>
      <c r="W48" s="139"/>
      <c r="X48" s="139"/>
      <c r="Y48" s="139"/>
      <c r="Z48" s="139"/>
      <c r="AA48" s="141">
        <f ca="1">AA15</f>
        <v>1509.2</v>
      </c>
      <c r="AB48" s="141"/>
      <c r="AC48" s="142"/>
      <c r="AD48" s="26"/>
      <c r="AG48" s="95" t="s">
        <v>27</v>
      </c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7"/>
      <c r="AT48" s="98">
        <v>0</v>
      </c>
      <c r="AX48" s="99" t="s">
        <v>28</v>
      </c>
      <c r="AY48" s="99" t="s">
        <v>29</v>
      </c>
      <c r="AZ48" s="99" t="s">
        <v>30</v>
      </c>
      <c r="BA48" s="99" t="s">
        <v>31</v>
      </c>
      <c r="BB48" s="99"/>
      <c r="BC48" s="99"/>
      <c r="BD48" s="99"/>
      <c r="CR48" s="12"/>
      <c r="CS48" s="13"/>
      <c r="CT48" s="3"/>
      <c r="CU48" s="3"/>
      <c r="CV48" s="3"/>
      <c r="CW48" s="3"/>
      <c r="CX48" s="3"/>
      <c r="CY48" s="12">
        <f t="shared" ca="1" si="24"/>
        <v>0.55764986709603448</v>
      </c>
      <c r="CZ48" s="13">
        <f t="shared" ca="1" si="30"/>
        <v>61</v>
      </c>
      <c r="DA48" s="3"/>
      <c r="DB48" s="3">
        <v>48</v>
      </c>
      <c r="DC48" s="14">
        <v>6</v>
      </c>
      <c r="DD48" s="14">
        <v>3</v>
      </c>
      <c r="DF48" s="12">
        <f t="shared" ca="1" si="25"/>
        <v>0.14083160829576702</v>
      </c>
      <c r="DG48" s="13">
        <f t="shared" ca="1" si="26"/>
        <v>76</v>
      </c>
      <c r="DH48" s="3"/>
      <c r="DI48" s="3">
        <v>48</v>
      </c>
      <c r="DJ48" s="14">
        <v>5</v>
      </c>
      <c r="DK48" s="14">
        <v>7</v>
      </c>
    </row>
    <row r="49" spans="1:115" ht="15" customHeight="1" x14ac:dyDescent="0.25">
      <c r="A49" s="24"/>
      <c r="B49" s="28"/>
      <c r="C49" s="28"/>
      <c r="D49" s="28"/>
      <c r="E49" s="28"/>
      <c r="F49" s="28"/>
      <c r="G49" s="28"/>
      <c r="H49" s="28"/>
      <c r="I49" s="28"/>
      <c r="J49" s="25"/>
      <c r="K49" s="24"/>
      <c r="L49" s="28"/>
      <c r="M49" s="28"/>
      <c r="N49" s="28"/>
      <c r="O49" s="28"/>
      <c r="P49" s="28"/>
      <c r="Q49" s="28"/>
      <c r="R49" s="28"/>
      <c r="S49" s="28"/>
      <c r="T49" s="25"/>
      <c r="U49" s="24"/>
      <c r="V49" s="28"/>
      <c r="W49" s="28"/>
      <c r="X49" s="28"/>
      <c r="Y49" s="28"/>
      <c r="Z49" s="28"/>
      <c r="AA49" s="28"/>
      <c r="AB49" s="28"/>
      <c r="AC49" s="28"/>
      <c r="AD49" s="26"/>
      <c r="AG49" s="95" t="s">
        <v>32</v>
      </c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7">
        <v>0</v>
      </c>
      <c r="AT49" s="98"/>
      <c r="AX49" s="99" t="s">
        <v>33</v>
      </c>
      <c r="AY49" s="99" t="s">
        <v>34</v>
      </c>
      <c r="AZ49" s="99" t="s">
        <v>35</v>
      </c>
      <c r="BA49" s="99" t="s">
        <v>36</v>
      </c>
      <c r="BB49" s="99"/>
      <c r="BC49" s="99"/>
      <c r="BD49" s="99"/>
      <c r="BI49" s="99"/>
      <c r="BJ49" s="99"/>
      <c r="BK49" s="99"/>
      <c r="CR49" s="12"/>
      <c r="CS49" s="13"/>
      <c r="CT49" s="3"/>
      <c r="CU49" s="3"/>
      <c r="CV49" s="3"/>
      <c r="CW49" s="3"/>
      <c r="CX49" s="3"/>
      <c r="CY49" s="12">
        <f t="shared" ca="1" si="24"/>
        <v>0.12674750816226965</v>
      </c>
      <c r="CZ49" s="13">
        <f t="shared" ca="1" si="30"/>
        <v>125</v>
      </c>
      <c r="DA49" s="3"/>
      <c r="DB49" s="3">
        <v>49</v>
      </c>
      <c r="DC49" s="14">
        <v>6</v>
      </c>
      <c r="DD49" s="14">
        <v>4</v>
      </c>
      <c r="DF49" s="12">
        <f t="shared" ca="1" si="25"/>
        <v>0.84496981009618577</v>
      </c>
      <c r="DG49" s="13">
        <f t="shared" ca="1" si="26"/>
        <v>10</v>
      </c>
      <c r="DH49" s="3"/>
      <c r="DI49" s="3">
        <v>49</v>
      </c>
      <c r="DJ49" s="14">
        <v>5</v>
      </c>
      <c r="DK49" s="14">
        <v>8</v>
      </c>
    </row>
    <row r="50" spans="1:115" ht="45.95" customHeight="1" x14ac:dyDescent="0.25">
      <c r="A50" s="29"/>
      <c r="B50" s="73"/>
      <c r="C50" s="73"/>
      <c r="D50" s="74"/>
      <c r="E50" s="75">
        <f ca="1">E17</f>
        <v>3</v>
      </c>
      <c r="F50" s="33" t="str">
        <f ca="1">F17</f>
        <v>.</v>
      </c>
      <c r="G50" s="34">
        <f ca="1">G17</f>
        <v>1</v>
      </c>
      <c r="H50" s="33">
        <f ca="1">H17</f>
        <v>0</v>
      </c>
      <c r="I50" s="76">
        <f ca="1">I17</f>
        <v>6</v>
      </c>
      <c r="J50" s="26"/>
      <c r="K50" s="29"/>
      <c r="L50" s="73"/>
      <c r="M50" s="73"/>
      <c r="N50" s="74"/>
      <c r="O50" s="75">
        <f ca="1">O17</f>
        <v>2</v>
      </c>
      <c r="P50" s="33" t="str">
        <f ca="1">P17</f>
        <v>.</v>
      </c>
      <c r="Q50" s="34">
        <f ca="1">Q17</f>
        <v>0</v>
      </c>
      <c r="R50" s="33">
        <f ca="1">R17</f>
        <v>0</v>
      </c>
      <c r="S50" s="76">
        <f ca="1">S17</f>
        <v>2</v>
      </c>
      <c r="T50" s="26"/>
      <c r="U50" s="29"/>
      <c r="V50" s="73"/>
      <c r="W50" s="73"/>
      <c r="X50" s="74"/>
      <c r="Y50" s="75">
        <f ca="1">Y17</f>
        <v>6</v>
      </c>
      <c r="Z50" s="33">
        <f ca="1">Z17</f>
        <v>0</v>
      </c>
      <c r="AA50" s="34">
        <f ca="1">AA17</f>
        <v>8</v>
      </c>
      <c r="AB50" s="33" t="str">
        <f ca="1">AB17</f>
        <v>.</v>
      </c>
      <c r="AC50" s="76">
        <f ca="1">AC17</f>
        <v>6</v>
      </c>
      <c r="AD50" s="26"/>
      <c r="AG50" s="95" t="s">
        <v>37</v>
      </c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>
        <v>0</v>
      </c>
      <c r="AS50" s="97"/>
      <c r="AT50" s="98"/>
      <c r="AX50" s="99" t="s">
        <v>38</v>
      </c>
      <c r="AY50" s="99"/>
      <c r="AZ50" s="99"/>
      <c r="BA50" s="99"/>
      <c r="BB50" s="99"/>
      <c r="BC50" s="99"/>
      <c r="BD50" s="99"/>
      <c r="BI50" s="99"/>
      <c r="BJ50" s="99"/>
      <c r="BK50" s="99"/>
      <c r="CR50" s="12"/>
      <c r="CS50" s="13"/>
      <c r="CT50" s="3"/>
      <c r="CU50" s="3"/>
      <c r="CV50" s="3"/>
      <c r="CW50" s="3"/>
      <c r="CX50" s="3"/>
      <c r="CY50" s="12">
        <f t="shared" ca="1" si="24"/>
        <v>0.9994496584283683</v>
      </c>
      <c r="CZ50" s="13">
        <f t="shared" ca="1" si="30"/>
        <v>1</v>
      </c>
      <c r="DA50" s="3"/>
      <c r="DB50" s="3">
        <v>50</v>
      </c>
      <c r="DC50" s="14">
        <v>6</v>
      </c>
      <c r="DD50" s="14">
        <v>5</v>
      </c>
      <c r="DF50" s="12">
        <f t="shared" ca="1" si="25"/>
        <v>0.62038272689395835</v>
      </c>
      <c r="DG50" s="13">
        <f t="shared" ca="1" si="26"/>
        <v>32</v>
      </c>
      <c r="DH50" s="3"/>
      <c r="DI50" s="3">
        <v>50</v>
      </c>
      <c r="DJ50" s="14">
        <v>5</v>
      </c>
      <c r="DK50" s="14">
        <v>9</v>
      </c>
    </row>
    <row r="51" spans="1:115" ht="45.95" customHeight="1" thickBot="1" x14ac:dyDescent="0.3">
      <c r="A51" s="29"/>
      <c r="B51" s="77"/>
      <c r="C51" s="77"/>
      <c r="D51" s="78" t="str">
        <f>$D$18</f>
        <v>×</v>
      </c>
      <c r="E51" s="79">
        <f>E18</f>
        <v>0</v>
      </c>
      <c r="F51" s="39"/>
      <c r="G51" s="40">
        <f ca="1">G18</f>
        <v>5</v>
      </c>
      <c r="H51" s="41"/>
      <c r="I51" s="80">
        <f ca="1">I18</f>
        <v>3</v>
      </c>
      <c r="J51" s="26"/>
      <c r="K51" s="29"/>
      <c r="L51" s="77"/>
      <c r="M51" s="77"/>
      <c r="N51" s="78" t="str">
        <f>$N$18</f>
        <v>×</v>
      </c>
      <c r="O51" s="79">
        <f>O18</f>
        <v>0</v>
      </c>
      <c r="P51" s="39"/>
      <c r="Q51" s="40">
        <f ca="1">Q18</f>
        <v>0</v>
      </c>
      <c r="R51" s="41"/>
      <c r="S51" s="80">
        <f ca="1">S18</f>
        <v>9</v>
      </c>
      <c r="T51" s="26"/>
      <c r="U51" s="29"/>
      <c r="V51" s="77"/>
      <c r="W51" s="77"/>
      <c r="X51" s="78" t="str">
        <f>$X$18</f>
        <v>×</v>
      </c>
      <c r="Y51" s="79">
        <f>Y18</f>
        <v>0</v>
      </c>
      <c r="Z51" s="39"/>
      <c r="AA51" s="40">
        <f ca="1">AA18</f>
        <v>2</v>
      </c>
      <c r="AB51" s="41"/>
      <c r="AC51" s="80">
        <f ca="1">AC18</f>
        <v>2</v>
      </c>
      <c r="AD51" s="26"/>
      <c r="AG51" s="95" t="s">
        <v>39</v>
      </c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>
        <v>0</v>
      </c>
      <c r="AS51" s="97">
        <v>0</v>
      </c>
      <c r="AT51" s="98"/>
      <c r="AY51" s="100"/>
      <c r="AZ51" s="100"/>
      <c r="BA51" s="100"/>
      <c r="BI51" s="99"/>
      <c r="BJ51" s="99"/>
      <c r="BK51" s="99"/>
      <c r="CR51" s="12"/>
      <c r="CS51" s="13"/>
      <c r="CT51" s="3"/>
      <c r="CU51" s="3"/>
      <c r="CV51" s="3"/>
      <c r="CW51" s="3"/>
      <c r="CX51" s="3"/>
      <c r="CY51" s="12">
        <f t="shared" ca="1" si="24"/>
        <v>0.38990094641699768</v>
      </c>
      <c r="CZ51" s="13">
        <f t="shared" ca="1" si="30"/>
        <v>82</v>
      </c>
      <c r="DA51" s="3"/>
      <c r="DB51" s="3">
        <v>51</v>
      </c>
      <c r="DC51" s="14">
        <v>6</v>
      </c>
      <c r="DD51" s="14">
        <v>6</v>
      </c>
      <c r="DF51" s="12">
        <f t="shared" ca="1" si="25"/>
        <v>1.1549969231317236E-2</v>
      </c>
      <c r="DG51" s="13">
        <f t="shared" ca="1" si="26"/>
        <v>90</v>
      </c>
      <c r="DH51" s="3"/>
      <c r="DI51" s="3">
        <v>51</v>
      </c>
      <c r="DJ51" s="14">
        <v>6</v>
      </c>
      <c r="DK51" s="14">
        <v>0</v>
      </c>
    </row>
    <row r="52" spans="1:115" ht="45.95" customHeight="1" x14ac:dyDescent="0.25">
      <c r="A52" s="29"/>
      <c r="B52" s="81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3">
        <f ca="1">IF(OR($A$47="A",$A$47="C",$A$47="D"),$BJ$37,IF($A$47="B",$BQ$37,$CE$37))</f>
        <v>0</v>
      </c>
      <c r="E52" s="84">
        <f ca="1">IF(OR($A$47="A",$A$47="C",$A$47="D"),$BK$37,IF($A$47="B",$BR$37,$CF$37))</f>
        <v>9</v>
      </c>
      <c r="F52" s="45">
        <f ca="1">IF(OR(A47="E",A47="G"),F50,)</f>
        <v>0</v>
      </c>
      <c r="G52" s="85">
        <f ca="1">IF(OR($A$47="A",$A$47="C",$A$47="D"),$BL$37,IF($A$47="B",$BS$37,$CG$37))</f>
        <v>4</v>
      </c>
      <c r="H52" s="45">
        <f ca="1">IF(OR(A47="E",A47="G"),H50,)</f>
        <v>0</v>
      </c>
      <c r="I52" s="86">
        <f ca="1">IF(OR($A$47="A",$A$47="C",$A$47="D"),$BM$37,IF($A$47="B",$BT$37,$CH$37))</f>
        <v>8</v>
      </c>
      <c r="J52" s="26"/>
      <c r="K52" s="29"/>
      <c r="L52" s="81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3">
        <f ca="1">IF(OR($K$47="A",$K$47="C",$K$47="D"),$BJ$38,IF($K$47="B",$BQ$38,$CE$38))</f>
        <v>1</v>
      </c>
      <c r="O52" s="84">
        <f ca="1">IF(OR($K$47="A",$K$47="C",$K$47="D"),$BK$38,IF($K$47="B",$BR$38,$CF$38))</f>
        <v>8</v>
      </c>
      <c r="P52" s="45" t="str">
        <f ca="1">IF(OR(K47="E",K47="G"),P50,)</f>
        <v>.</v>
      </c>
      <c r="Q52" s="85">
        <f ca="1">IF(OR($K$47="A",$K$47="C",$K$47="D"),$BL$38,IF($K$47="B",$BS$38,$CG$38))</f>
        <v>1</v>
      </c>
      <c r="R52" s="45">
        <f ca="1">IF(OR(K47="E",K47="G"),R50,)</f>
        <v>0</v>
      </c>
      <c r="S52" s="86">
        <f ca="1">IF(OR($K$47="A",$K$47="C",$K$47="D"),$BM$38,IF($K$47="B",$BT$38,$CH$38))</f>
        <v>8</v>
      </c>
      <c r="T52" s="26"/>
      <c r="U52" s="48"/>
      <c r="V52" s="81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3">
        <f ca="1">IF(OR($U$47="A",$U$47="C",$U$47="D"),$BJ$39,IF($U$47="B",$BQ$39,$CE$39))</f>
        <v>1</v>
      </c>
      <c r="Y52" s="84">
        <f ca="1">IF(OR($U$47="A",$U$47="C",$U$47="D"),$BK$39,IF($U$47="B",$BR$39,$CF$39))</f>
        <v>3</v>
      </c>
      <c r="Z52" s="45">
        <f ca="1">IF(OR(U47="E",U47="G"),Z50,)</f>
        <v>0</v>
      </c>
      <c r="AA52" s="85">
        <f ca="1">IF(OR($U$47="A",$U$47="C",$U$47="D"),$BL$39,IF($U$47="B",$BS$39,$CG$39))</f>
        <v>7</v>
      </c>
      <c r="AB52" s="45">
        <f ca="1">IF(OR(U47="E",U47="G"),AB50,)</f>
        <v>0</v>
      </c>
      <c r="AC52" s="86">
        <f ca="1">IF(OR($U$47="A",$U$47="C",$U$47="D"),$BM$39,IF($U$47="B",$BT$39,$CH$39))</f>
        <v>2</v>
      </c>
      <c r="AD52" s="26"/>
      <c r="AG52" s="95" t="s">
        <v>40</v>
      </c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7">
        <v>0</v>
      </c>
      <c r="AT52" s="98">
        <v>0</v>
      </c>
      <c r="AX52" s="101" t="str">
        <f ca="1">$AG1</f>
        <v>D</v>
      </c>
      <c r="AY52" s="100"/>
      <c r="AZ52" s="100"/>
      <c r="BA52" s="100"/>
      <c r="BI52" s="99"/>
      <c r="BJ52" s="99"/>
      <c r="BK52" s="99"/>
      <c r="CR52" s="12"/>
      <c r="CS52" s="13"/>
      <c r="CT52" s="3"/>
      <c r="CU52" s="3"/>
      <c r="CV52" s="3"/>
      <c r="CW52" s="3"/>
      <c r="CX52" s="3"/>
      <c r="CY52" s="12">
        <f t="shared" ca="1" si="24"/>
        <v>0.49698932847295962</v>
      </c>
      <c r="CZ52" s="13">
        <f t="shared" ca="1" si="30"/>
        <v>71</v>
      </c>
      <c r="DA52" s="3"/>
      <c r="DB52" s="3">
        <v>52</v>
      </c>
      <c r="DC52" s="14">
        <v>6</v>
      </c>
      <c r="DD52" s="14">
        <v>7</v>
      </c>
      <c r="DF52" s="12">
        <f t="shared" ca="1" si="25"/>
        <v>8.9353979896759195E-2</v>
      </c>
      <c r="DG52" s="13">
        <f t="shared" ca="1" si="26"/>
        <v>82</v>
      </c>
      <c r="DH52" s="3"/>
      <c r="DI52" s="3">
        <v>52</v>
      </c>
      <c r="DJ52" s="14">
        <v>6</v>
      </c>
      <c r="DK52" s="14">
        <v>1</v>
      </c>
    </row>
    <row r="53" spans="1:115" ht="45.95" customHeight="1" x14ac:dyDescent="0.25">
      <c r="A53" s="48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1</v>
      </c>
      <c r="D53" s="82">
        <f ca="1">IF(OR($A$47="A",$A$47="D"),$BQ$37,IF(OR($A$47="B",$A$47="C"),$BX$37,$CL$37))</f>
        <v>5</v>
      </c>
      <c r="E53" s="94">
        <f ca="1">IF(OR($A$47="A",$A$47="D"),$BR$37,IF(OR($A$47="B",$A$47="C"),$BY$37,$CM$37))</f>
        <v>8</v>
      </c>
      <c r="F53" s="44"/>
      <c r="G53" s="49">
        <f ca="1">IF(OR($A$47="A",$A$47="D"),$BS$37,IF($A$47="B","",IF($A$47="C",$BZ$37,"")))</f>
        <v>0</v>
      </c>
      <c r="H53" s="44"/>
      <c r="I53" s="82"/>
      <c r="J53" s="26"/>
      <c r="K53" s="48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0</v>
      </c>
      <c r="O53" s="94">
        <f ca="1">IF(OR($K$47="A",$K$47="D"),$BR$38,IF(OR($K$47="B",$K$47="C"),$BY$38,$CM$38))</f>
        <v>0</v>
      </c>
      <c r="P53" s="44"/>
      <c r="Q53" s="49" t="str">
        <f ca="1">IF(OR($K$47="A",$K$47="D"),$BS$38,IF($K$47="B","",IF($K$47="C",$BZ$38,"")))</f>
        <v/>
      </c>
      <c r="R53" s="44"/>
      <c r="S53" s="82"/>
      <c r="T53" s="26"/>
      <c r="U53" s="48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1</v>
      </c>
      <c r="X53" s="82">
        <f ca="1">IF(OR($U$47="A",$U$47="D"),$BQ$39,IF(OR($U$47="B",$U$47="C"),$BX$39,$CL$39))</f>
        <v>3</v>
      </c>
      <c r="Y53" s="94">
        <f ca="1">IF(OR($U$47="A",$U$47="D"),$BR$39,IF(OR($U$47="B",$U$47="C"),$BY$39,$CM$39))</f>
        <v>7</v>
      </c>
      <c r="Z53" s="44"/>
      <c r="AA53" s="49">
        <f ca="1">IF(OR($U$47="A",$U$47="D"),$BS$39,IF($U$47="B","",IF($U$47="C",$BZ$39,"")))</f>
        <v>2</v>
      </c>
      <c r="AB53" s="44"/>
      <c r="AC53" s="82"/>
      <c r="AD53" s="26"/>
      <c r="AG53" s="95" t="s">
        <v>41</v>
      </c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>
        <v>0</v>
      </c>
      <c r="AS53" s="97"/>
      <c r="AT53" s="98">
        <v>0</v>
      </c>
      <c r="CR53" s="12"/>
      <c r="CS53" s="13"/>
      <c r="CT53" s="3"/>
      <c r="CU53" s="3"/>
      <c r="CV53" s="3"/>
      <c r="CW53" s="3"/>
      <c r="CX53" s="3"/>
      <c r="CY53" s="12">
        <f t="shared" ca="1" si="24"/>
        <v>0.56703363184044187</v>
      </c>
      <c r="CZ53" s="13">
        <f t="shared" ca="1" si="30"/>
        <v>59</v>
      </c>
      <c r="DA53" s="3"/>
      <c r="DB53" s="3">
        <v>53</v>
      </c>
      <c r="DC53" s="14">
        <v>6</v>
      </c>
      <c r="DD53" s="14">
        <v>8</v>
      </c>
      <c r="DF53" s="12">
        <f t="shared" ca="1" si="25"/>
        <v>0.38933239917372131</v>
      </c>
      <c r="DG53" s="13">
        <f t="shared" ca="1" si="26"/>
        <v>47</v>
      </c>
      <c r="DH53" s="3"/>
      <c r="DI53" s="3">
        <v>53</v>
      </c>
      <c r="DJ53" s="14">
        <v>6</v>
      </c>
      <c r="DK53" s="14">
        <v>2</v>
      </c>
    </row>
    <row r="54" spans="1:115" ht="45.95" customHeight="1" x14ac:dyDescent="0.25">
      <c r="A54" s="48"/>
      <c r="B54" s="82">
        <f ca="1">IF($A$47="A",$BV$37,IF(OR($A$47="B",$A$47="C",$A$47="D"),$CC$37,""))</f>
        <v>0</v>
      </c>
      <c r="C54" s="82">
        <f ca="1">IF($A$47="A",$BW$37,IF(OR($A$47="B",$A$47="C",$A$47="D"),$CD$37,""))</f>
        <v>1</v>
      </c>
      <c r="D54" s="82">
        <f ca="1">IF($A$47="A",$BX$37,IF(OR($A$47="B",$A$47="C",$A$47="D"),$CE$37,""))</f>
        <v>6</v>
      </c>
      <c r="E54" s="94">
        <f ca="1">IF($A$47="A",$BY$37,IF(OR($A$47="B",$A$47="C",$A$47="D"),$CF$37,""))</f>
        <v>7</v>
      </c>
      <c r="F54" s="44" t="str">
        <f ca="1">IF(A47="D",F50,)</f>
        <v>.</v>
      </c>
      <c r="G54" s="49">
        <f ca="1">IF($A$47="A","",IF(OR($A$47="B",$A$47="C",$A$47="D"),$CG$37,""))</f>
        <v>4</v>
      </c>
      <c r="H54" s="44">
        <f ca="1">IF(A47="D",H50,)</f>
        <v>0</v>
      </c>
      <c r="I54" s="82">
        <f ca="1">IF($A$47="A","",IF(OR($A$47="B",$A$47="C",$A$47="D"),$CH$37,""))</f>
        <v>8</v>
      </c>
      <c r="J54" s="26"/>
      <c r="K54" s="48"/>
      <c r="L54" s="82" t="str">
        <f ca="1">IF($K$47="A",$BV$38,IF(OR($K$47="B",$K$47="C",$K$47="D"),$CC$38,""))</f>
        <v/>
      </c>
      <c r="M54" s="82" t="str">
        <f ca="1">IF($K$47="A",$BW$38,IF(OR($K$47="B",$K$47="C",$K$47="D"),$CD$38,""))</f>
        <v/>
      </c>
      <c r="N54" s="82" t="str">
        <f ca="1">IF($K$47="A",$BX$38,IF(OR($K$47="B",$K$47="C",$K$47="D"),$CE$38,""))</f>
        <v/>
      </c>
      <c r="O54" s="94" t="str">
        <f ca="1">IF($K$47="A",$BY$38,IF(OR($K$47="B",$K$47="C",$K$47="D"),$CF$38,""))</f>
        <v/>
      </c>
      <c r="P54" s="44">
        <f ca="1">IF(K47="D",P50,)</f>
        <v>0</v>
      </c>
      <c r="Q54" s="49" t="str">
        <f ca="1">IF($K$47="A","",IF(OR($K$47="B",$K$47="C",$K$47="D"),$CG$38,""))</f>
        <v/>
      </c>
      <c r="R54" s="44">
        <f ca="1">IF(K47="D",R50,)</f>
        <v>0</v>
      </c>
      <c r="S54" s="82" t="str">
        <f ca="1">IF($K$47="A","",IF(OR($K$47="B",$K$47="C",$K$47="D"),$CH$38,""))</f>
        <v/>
      </c>
      <c r="T54" s="26"/>
      <c r="U54" s="48"/>
      <c r="V54" s="82">
        <f ca="1">IF($U$47="A",$BV$39,IF(OR($U$47="B",$U$47="C",$U$47="D"),$CC$39,""))</f>
        <v>0</v>
      </c>
      <c r="W54" s="82">
        <f ca="1">IF($U$47="A",$BW$39,IF(OR($U$47="B",$U$47="C",$U$47="D"),$CD$39,""))</f>
        <v>1</v>
      </c>
      <c r="X54" s="82">
        <f ca="1">IF($U$47="A",$BX$39,IF(OR($U$47="B",$U$47="C",$U$47="D"),$CE$39,""))</f>
        <v>5</v>
      </c>
      <c r="Y54" s="94">
        <f ca="1">IF($U$47="A",$BY$39,IF(OR($U$47="B",$U$47="C",$U$47="D"),$CF$39,""))</f>
        <v>0</v>
      </c>
      <c r="Z54" s="44">
        <f ca="1">IF(U47="D",Z50,)</f>
        <v>0</v>
      </c>
      <c r="AA54" s="49">
        <f ca="1">IF($U$47="A","",IF(OR($U$47="B",$U$47="C",$U$47="D"),$CG$39,""))</f>
        <v>9</v>
      </c>
      <c r="AB54" s="44" t="str">
        <f ca="1">IF(U47="D",AB50,)</f>
        <v>.</v>
      </c>
      <c r="AC54" s="82">
        <f ca="1">IF($U$47="A","",IF(OR($U$47="B",$U$47="C",$U$47="D"),$CH$39,""))</f>
        <v>2</v>
      </c>
      <c r="AD54" s="26"/>
      <c r="CR54" s="12"/>
      <c r="CS54" s="13"/>
      <c r="CT54" s="3"/>
      <c r="CU54" s="3"/>
      <c r="CV54" s="3"/>
      <c r="CW54" s="3"/>
      <c r="CX54" s="3"/>
      <c r="CY54" s="12">
        <f t="shared" ca="1" si="24"/>
        <v>0.55671258199354423</v>
      </c>
      <c r="CZ54" s="13">
        <f t="shared" ca="1" si="30"/>
        <v>62</v>
      </c>
      <c r="DA54" s="3"/>
      <c r="DB54" s="3">
        <v>54</v>
      </c>
      <c r="DC54" s="14">
        <v>6</v>
      </c>
      <c r="DD54" s="14">
        <v>9</v>
      </c>
      <c r="DF54" s="12">
        <f t="shared" ca="1" si="25"/>
        <v>0.28089191222893217</v>
      </c>
      <c r="DG54" s="13">
        <f t="shared" ca="1" si="26"/>
        <v>59</v>
      </c>
      <c r="DH54" s="3"/>
      <c r="DI54" s="3">
        <v>54</v>
      </c>
      <c r="DJ54" s="14">
        <v>6</v>
      </c>
      <c r="DK54" s="14">
        <v>3</v>
      </c>
    </row>
    <row r="55" spans="1:115" ht="45.95" customHeight="1" x14ac:dyDescent="0.25">
      <c r="A55" s="29"/>
      <c r="B55" s="94" t="str">
        <f ca="1">IF($A$47="A",$CC$37,"")</f>
        <v/>
      </c>
      <c r="C55" s="94" t="str">
        <f ca="1">IF($A$47="A",$CD$37,"")</f>
        <v/>
      </c>
      <c r="D55" s="94" t="str">
        <f ca="1">IF($A$47="A",$CE$37,"")</f>
        <v/>
      </c>
      <c r="E55" s="94" t="str">
        <f ca="1">IF($A$47="A",$CF$37,"")</f>
        <v/>
      </c>
      <c r="F55" s="51"/>
      <c r="G55" s="51" t="str">
        <f ca="1">IF($A$47="A",$CG$37,"")</f>
        <v/>
      </c>
      <c r="H55" s="51"/>
      <c r="I55" s="51" t="str">
        <f ca="1">IF($A$47="A",$CH$37,"")</f>
        <v/>
      </c>
      <c r="J55" s="26"/>
      <c r="K55" s="29"/>
      <c r="L55" s="94" t="str">
        <f ca="1">IF($K$47="A",$CC$38,"")</f>
        <v/>
      </c>
      <c r="M55" s="94" t="str">
        <f ca="1">IF($K$47="A",$CD$38,"")</f>
        <v/>
      </c>
      <c r="N55" s="94" t="str">
        <f ca="1">IF($K$47="A",$CE$38,"")</f>
        <v/>
      </c>
      <c r="O55" s="94" t="str">
        <f ca="1">IF($K$47="A",$CF$38,"")</f>
        <v/>
      </c>
      <c r="P55" s="51"/>
      <c r="Q55" s="51" t="str">
        <f ca="1">IF($K$47="A",$CG$38,"")</f>
        <v/>
      </c>
      <c r="R55" s="51"/>
      <c r="S55" s="51" t="str">
        <f ca="1">IF($K$47="A",$CH$38,"")</f>
        <v/>
      </c>
      <c r="T55" s="26"/>
      <c r="U55" s="29"/>
      <c r="V55" s="94" t="str">
        <f ca="1">IF($U$47="A",$CC$39,"")</f>
        <v/>
      </c>
      <c r="W55" s="94" t="str">
        <f ca="1">IF($U$47="A",$CD$39,"")</f>
        <v/>
      </c>
      <c r="X55" s="94" t="str">
        <f ca="1">IF($U$47="A",$CE$39,"")</f>
        <v/>
      </c>
      <c r="Y55" s="94" t="str">
        <f ca="1">IF($U$47="A",$CF$39,"")</f>
        <v/>
      </c>
      <c r="Z55" s="51"/>
      <c r="AA55" s="51" t="str">
        <f ca="1">IF($U$47="A",$CG$39,"")</f>
        <v/>
      </c>
      <c r="AB55" s="51"/>
      <c r="AC55" s="51" t="str">
        <f ca="1">IF($U$47="A",$CH$39,"")</f>
        <v/>
      </c>
      <c r="AD55" s="26"/>
      <c r="AJ55" s="102" t="s">
        <v>42</v>
      </c>
      <c r="AL55" s="103" t="s">
        <v>43</v>
      </c>
      <c r="AN55" s="102" t="s">
        <v>42</v>
      </c>
      <c r="AO55" s="104" t="s">
        <v>44</v>
      </c>
      <c r="AP55" s="103" t="s">
        <v>43</v>
      </c>
      <c r="AQ55" s="104" t="s">
        <v>44</v>
      </c>
      <c r="AR55" s="104" t="s">
        <v>45</v>
      </c>
      <c r="AS55" s="104" t="s">
        <v>46</v>
      </c>
      <c r="AT55" s="105"/>
      <c r="AU55" s="105"/>
      <c r="AV55" s="105"/>
      <c r="BC55" s="105"/>
      <c r="BD55" s="105"/>
      <c r="BE55" s="105"/>
      <c r="CR55" s="12"/>
      <c r="CS55" s="13"/>
      <c r="CT55" s="3"/>
      <c r="CU55" s="3"/>
      <c r="CV55" s="3"/>
      <c r="CW55" s="3"/>
      <c r="CX55" s="3"/>
      <c r="CY55" s="12">
        <f t="shared" ca="1" si="24"/>
        <v>0.54824743756497041</v>
      </c>
      <c r="CZ55" s="13">
        <f t="shared" ca="1" si="30"/>
        <v>64</v>
      </c>
      <c r="DA55" s="3"/>
      <c r="DB55" s="3">
        <v>55</v>
      </c>
      <c r="DC55" s="14">
        <v>7</v>
      </c>
      <c r="DD55" s="14">
        <v>1</v>
      </c>
      <c r="DF55" s="12">
        <f t="shared" ca="1" si="25"/>
        <v>0.19795862648701279</v>
      </c>
      <c r="DG55" s="13">
        <f t="shared" ca="1" si="26"/>
        <v>65</v>
      </c>
      <c r="DH55" s="3"/>
      <c r="DI55" s="3">
        <v>55</v>
      </c>
      <c r="DJ55" s="14">
        <v>6</v>
      </c>
      <c r="DK55" s="14">
        <v>4</v>
      </c>
    </row>
    <row r="56" spans="1:115" ht="15" customHeight="1" x14ac:dyDescent="0.25">
      <c r="A56" s="58"/>
      <c r="B56" s="55"/>
      <c r="C56" s="55"/>
      <c r="D56" s="55"/>
      <c r="E56" s="55"/>
      <c r="F56" s="55"/>
      <c r="G56" s="55"/>
      <c r="H56" s="55"/>
      <c r="I56" s="55"/>
      <c r="J56" s="56"/>
      <c r="K56" s="58"/>
      <c r="L56" s="55"/>
      <c r="M56" s="55"/>
      <c r="N56" s="55"/>
      <c r="O56" s="55"/>
      <c r="P56" s="55"/>
      <c r="Q56" s="55"/>
      <c r="R56" s="55"/>
      <c r="S56" s="55"/>
      <c r="T56" s="56"/>
      <c r="U56" s="58"/>
      <c r="V56" s="55"/>
      <c r="W56" s="55"/>
      <c r="X56" s="55"/>
      <c r="Y56" s="55"/>
      <c r="Z56" s="55"/>
      <c r="AA56" s="55"/>
      <c r="AB56" s="55"/>
      <c r="AC56" s="55"/>
      <c r="AD56" s="56"/>
      <c r="AN56" s="106"/>
      <c r="AO56" s="106"/>
      <c r="AP56" s="106"/>
      <c r="AQ56" s="106"/>
      <c r="AR56" s="106"/>
      <c r="AS56" s="106"/>
      <c r="CR56" s="12"/>
      <c r="CS56" s="13"/>
      <c r="CT56" s="3"/>
      <c r="CU56" s="3"/>
      <c r="CV56" s="3"/>
      <c r="CW56" s="3"/>
      <c r="CX56" s="3"/>
      <c r="CY56" s="12">
        <f t="shared" ca="1" si="24"/>
        <v>0.19019641312019941</v>
      </c>
      <c r="CZ56" s="13">
        <f t="shared" ca="1" si="30"/>
        <v>114</v>
      </c>
      <c r="DA56" s="3"/>
      <c r="DB56" s="3">
        <v>56</v>
      </c>
      <c r="DC56" s="14">
        <v>7</v>
      </c>
      <c r="DD56" s="14">
        <v>2</v>
      </c>
      <c r="DF56" s="12">
        <f t="shared" ca="1" si="25"/>
        <v>5.7706776894507983E-2</v>
      </c>
      <c r="DG56" s="13">
        <f t="shared" ca="1" si="26"/>
        <v>86</v>
      </c>
      <c r="DH56" s="3"/>
      <c r="DI56" s="3">
        <v>56</v>
      </c>
      <c r="DJ56" s="14">
        <v>6</v>
      </c>
      <c r="DK56" s="14">
        <v>5</v>
      </c>
    </row>
    <row r="57" spans="1:115" ht="15" customHeight="1" thickBot="1" x14ac:dyDescent="0.3">
      <c r="A57" s="17" t="str">
        <f ca="1">$AG7</f>
        <v>D</v>
      </c>
      <c r="B57" s="19">
        <f ca="1">$AQ7</f>
        <v>2</v>
      </c>
      <c r="C57" s="19"/>
      <c r="D57" s="19"/>
      <c r="E57" s="19"/>
      <c r="F57" s="19"/>
      <c r="G57" s="19"/>
      <c r="H57" s="19"/>
      <c r="I57" s="19"/>
      <c r="J57" s="20"/>
      <c r="K57" s="17" t="str">
        <f ca="1">$AG8</f>
        <v>D</v>
      </c>
      <c r="L57" s="19">
        <f ca="1">$AQ8</f>
        <v>1</v>
      </c>
      <c r="M57" s="19"/>
      <c r="N57" s="19"/>
      <c r="O57" s="19"/>
      <c r="P57" s="19"/>
      <c r="Q57" s="19"/>
      <c r="R57" s="19"/>
      <c r="S57" s="19"/>
      <c r="T57" s="20"/>
      <c r="U57" s="17" t="str">
        <f ca="1">$AG9</f>
        <v>D</v>
      </c>
      <c r="V57" s="19">
        <f ca="1">$AQ9</f>
        <v>1</v>
      </c>
      <c r="W57" s="19"/>
      <c r="X57" s="19"/>
      <c r="Y57" s="22"/>
      <c r="Z57" s="22"/>
      <c r="AA57" s="22"/>
      <c r="AB57" s="22"/>
      <c r="AC57" s="22"/>
      <c r="AD57" s="23"/>
      <c r="AI57" s="99" t="s">
        <v>47</v>
      </c>
      <c r="AJ57" s="107" t="s">
        <v>48</v>
      </c>
      <c r="AK57" s="72" t="str">
        <f ca="1">IF(AND(AN57="G",AO57=2,G42=0,I42=0),"natu",IF(AND(AN57="G",I42=0),"haru",IF(AND(AN57="E",I42=0),"haru","zero")))</f>
        <v>zero</v>
      </c>
      <c r="AL57" s="107" t="s">
        <v>49</v>
      </c>
      <c r="AM57" s="72" t="str">
        <f ca="1">IF(AND(AP57="D",AQ57=2,G44=0,I44=0),"huyu",IF(AND(AP57="D",I44=0),"aki","nasi"))</f>
        <v>nasi</v>
      </c>
      <c r="AN57" s="108" t="str">
        <f ca="1">A37</f>
        <v>D</v>
      </c>
      <c r="AO57" s="109">
        <f t="shared" ref="AO57:AO65" ca="1" si="48">AQ1</f>
        <v>1</v>
      </c>
      <c r="AP57" s="108" t="str">
        <f ca="1">A37</f>
        <v>D</v>
      </c>
      <c r="AQ57" s="110">
        <f t="shared" ref="AQ57:AQ65" ca="1" si="49">AQ1</f>
        <v>1</v>
      </c>
      <c r="AR57" s="110">
        <f ca="1">IF(AND(AP57="D",AQ57=1),I44,IF(AND(AP57="D",AQ57=2),G44,""))</f>
        <v>5</v>
      </c>
      <c r="AS57" s="109" t="str">
        <f ca="1">IF(AND(AP57="D",AQ57=2),I44,"")</f>
        <v/>
      </c>
      <c r="AT57" s="99"/>
      <c r="AU57" s="99"/>
      <c r="AV57" s="99"/>
      <c r="CR57" s="12"/>
      <c r="CS57" s="13"/>
      <c r="CT57" s="3"/>
      <c r="CU57" s="3"/>
      <c r="CV57" s="3"/>
      <c r="CW57" s="3"/>
      <c r="CX57" s="3"/>
      <c r="CY57" s="12">
        <f t="shared" ca="1" si="24"/>
        <v>0.65479941514702311</v>
      </c>
      <c r="CZ57" s="13">
        <f t="shared" ca="1" si="30"/>
        <v>46</v>
      </c>
      <c r="DA57" s="3"/>
      <c r="DB57" s="3">
        <v>57</v>
      </c>
      <c r="DC57" s="14">
        <v>7</v>
      </c>
      <c r="DD57" s="14">
        <v>3</v>
      </c>
      <c r="DF57" s="12">
        <f t="shared" ca="1" si="25"/>
        <v>0.82185814677495339</v>
      </c>
      <c r="DG57" s="13">
        <f t="shared" ca="1" si="26"/>
        <v>12</v>
      </c>
      <c r="DH57" s="3"/>
      <c r="DI57" s="3">
        <v>57</v>
      </c>
      <c r="DJ57" s="14">
        <v>6</v>
      </c>
      <c r="DK57" s="14">
        <v>6</v>
      </c>
    </row>
    <row r="58" spans="1:115" ht="45" customHeight="1" thickBot="1" x14ac:dyDescent="0.3">
      <c r="A58" s="24"/>
      <c r="B58" s="138" t="str">
        <f ca="1">B25</f>
        <v>8.23×44＝</v>
      </c>
      <c r="C58" s="139"/>
      <c r="D58" s="139"/>
      <c r="E58" s="139"/>
      <c r="F58" s="139"/>
      <c r="G58" s="141">
        <f ca="1">G25</f>
        <v>362.12</v>
      </c>
      <c r="H58" s="141"/>
      <c r="I58" s="142"/>
      <c r="J58" s="25"/>
      <c r="K58" s="24"/>
      <c r="L58" s="138" t="str">
        <f ca="1">L25</f>
        <v>10.4×76＝</v>
      </c>
      <c r="M58" s="139"/>
      <c r="N58" s="139"/>
      <c r="O58" s="139"/>
      <c r="P58" s="139"/>
      <c r="Q58" s="141">
        <f ca="1">Q25</f>
        <v>790.40000000000009</v>
      </c>
      <c r="R58" s="141"/>
      <c r="S58" s="142"/>
      <c r="T58" s="25"/>
      <c r="U58" s="24"/>
      <c r="V58" s="138" t="str">
        <f ca="1">V25</f>
        <v>96.1×22＝</v>
      </c>
      <c r="W58" s="139"/>
      <c r="X58" s="139"/>
      <c r="Y58" s="139"/>
      <c r="Z58" s="139"/>
      <c r="AA58" s="141">
        <f ca="1">AA25</f>
        <v>2114.2000000000003</v>
      </c>
      <c r="AB58" s="141"/>
      <c r="AC58" s="142"/>
      <c r="AD58" s="26"/>
      <c r="AI58" s="99" t="s">
        <v>50</v>
      </c>
      <c r="AJ58" s="107" t="s">
        <v>51</v>
      </c>
      <c r="AK58" s="72" t="str">
        <f ca="1">IF(AND(AN58="G",AO58=2,Q42=0,S42=0),"natu",IF(AND(AN58="G",S42=0),"haru",IF(AND(AN58="E",S42=0),"haru","zero")))</f>
        <v>zero</v>
      </c>
      <c r="AL58" s="107" t="s">
        <v>52</v>
      </c>
      <c r="AM58" s="72" t="str">
        <f ca="1">IF(AND(AP58="D",AQ58=2,Q44=0,S44=0),"huyu",IF(AND(AP58="D",S44=0),"aki","nasi"))</f>
        <v>nasi</v>
      </c>
      <c r="AN58" s="111" t="str">
        <f ca="1">K37</f>
        <v>D</v>
      </c>
      <c r="AO58" s="112">
        <f t="shared" ca="1" si="48"/>
        <v>1</v>
      </c>
      <c r="AP58" s="111" t="str">
        <f ca="1">K37</f>
        <v>D</v>
      </c>
      <c r="AQ58" s="104">
        <f t="shared" ca="1" si="49"/>
        <v>1</v>
      </c>
      <c r="AR58" s="104">
        <f ca="1">IF(AND(AP58="D",AQ58=1),S44,IF(AND(AP58="D",AQ58=2),Q44,""))</f>
        <v>6</v>
      </c>
      <c r="AS58" s="112" t="str">
        <f ca="1">IF(AND(AP58="D",AQ58=2),S44,"")</f>
        <v/>
      </c>
      <c r="AT58" s="99"/>
      <c r="AU58" s="99"/>
      <c r="AV58" s="99"/>
      <c r="CR58" s="12"/>
      <c r="CS58" s="13"/>
      <c r="CT58" s="3"/>
      <c r="CU58" s="3"/>
      <c r="CV58" s="3"/>
      <c r="CW58" s="3"/>
      <c r="CX58" s="3"/>
      <c r="CY58" s="12">
        <f t="shared" ca="1" si="24"/>
        <v>0.74748748722802294</v>
      </c>
      <c r="CZ58" s="13">
        <f t="shared" ca="1" si="30"/>
        <v>36</v>
      </c>
      <c r="DA58" s="3"/>
      <c r="DB58" s="3">
        <v>58</v>
      </c>
      <c r="DC58" s="14">
        <v>7</v>
      </c>
      <c r="DD58" s="14">
        <v>4</v>
      </c>
      <c r="DF58" s="12">
        <f t="shared" ca="1" si="25"/>
        <v>0.74906480856828495</v>
      </c>
      <c r="DG58" s="13">
        <f t="shared" ca="1" si="26"/>
        <v>22</v>
      </c>
      <c r="DH58" s="3"/>
      <c r="DI58" s="3">
        <v>58</v>
      </c>
      <c r="DJ58" s="14">
        <v>6</v>
      </c>
      <c r="DK58" s="14">
        <v>7</v>
      </c>
    </row>
    <row r="59" spans="1:115" ht="15" customHeight="1" x14ac:dyDescent="0.25">
      <c r="A59" s="24"/>
      <c r="B59" s="28"/>
      <c r="C59" s="28"/>
      <c r="D59" s="28"/>
      <c r="E59" s="28"/>
      <c r="F59" s="28"/>
      <c r="G59" s="28"/>
      <c r="H59" s="28"/>
      <c r="I59" s="28"/>
      <c r="J59" s="25"/>
      <c r="K59" s="24"/>
      <c r="L59" s="28"/>
      <c r="M59" s="28"/>
      <c r="N59" s="28"/>
      <c r="O59" s="28"/>
      <c r="P59" s="28"/>
      <c r="Q59" s="28"/>
      <c r="R59" s="28"/>
      <c r="S59" s="28"/>
      <c r="T59" s="25"/>
      <c r="U59" s="24"/>
      <c r="V59" s="28"/>
      <c r="W59" s="28"/>
      <c r="X59" s="28"/>
      <c r="Y59" s="28"/>
      <c r="Z59" s="28"/>
      <c r="AA59" s="28"/>
      <c r="AB59" s="28"/>
      <c r="AC59" s="28"/>
      <c r="AD59" s="26"/>
      <c r="AI59" s="99" t="s">
        <v>53</v>
      </c>
      <c r="AJ59" s="107" t="s">
        <v>54</v>
      </c>
      <c r="AK59" s="72" t="str">
        <f ca="1">IF(AND(AN59="G",AO59=2,AA42=0,AC42=0),"natu",IF(AND(AN59="G",AC42=0),"haru",IF(AND(AN59="E",AC42=0),"haru","zero")))</f>
        <v>zero</v>
      </c>
      <c r="AL59" s="107" t="s">
        <v>55</v>
      </c>
      <c r="AM59" s="72" t="str">
        <f ca="1">IF(AND(AP59="D",AQ59=2,AA44=0,AC44=0),"huyu",IF(AND(AP59="D",AC44=0),"aki","nasi"))</f>
        <v>nasi</v>
      </c>
      <c r="AN59" s="111" t="str">
        <f ca="1">U37</f>
        <v>D</v>
      </c>
      <c r="AO59" s="112">
        <f t="shared" ca="1" si="48"/>
        <v>1</v>
      </c>
      <c r="AP59" s="111" t="str">
        <f ca="1">U37</f>
        <v>D</v>
      </c>
      <c r="AQ59" s="104">
        <f t="shared" ca="1" si="49"/>
        <v>1</v>
      </c>
      <c r="AR59" s="104">
        <f ca="1">IF(AND(AP59="D",AQ59=1),AC44,IF(AND(AP59="D",AQ59=2),AA44,""))</f>
        <v>3</v>
      </c>
      <c r="AS59" s="112" t="str">
        <f ca="1">IF(AND(AP59="D",AQ59=2),AC44,"")</f>
        <v/>
      </c>
      <c r="AT59" s="99"/>
      <c r="AU59" s="99"/>
      <c r="AV59" s="99"/>
      <c r="CR59" s="12"/>
      <c r="CS59" s="13"/>
      <c r="CT59" s="3"/>
      <c r="CU59" s="3"/>
      <c r="CV59" s="3"/>
      <c r="CW59" s="3"/>
      <c r="CX59" s="3"/>
      <c r="CY59" s="12">
        <f t="shared" ca="1" si="24"/>
        <v>0.61356877301541346</v>
      </c>
      <c r="CZ59" s="13">
        <f t="shared" ca="1" si="30"/>
        <v>51</v>
      </c>
      <c r="DA59" s="3"/>
      <c r="DB59" s="3">
        <v>59</v>
      </c>
      <c r="DC59" s="14">
        <v>7</v>
      </c>
      <c r="DD59" s="14">
        <v>5</v>
      </c>
      <c r="DF59" s="12">
        <f t="shared" ca="1" si="25"/>
        <v>0.88506223125215078</v>
      </c>
      <c r="DG59" s="13">
        <f t="shared" ca="1" si="26"/>
        <v>8</v>
      </c>
      <c r="DH59" s="3"/>
      <c r="DI59" s="3">
        <v>59</v>
      </c>
      <c r="DJ59" s="14">
        <v>6</v>
      </c>
      <c r="DK59" s="14">
        <v>8</v>
      </c>
    </row>
    <row r="60" spans="1:115" ht="45.95" customHeight="1" x14ac:dyDescent="0.25">
      <c r="A60" s="29"/>
      <c r="B60" s="73"/>
      <c r="C60" s="73"/>
      <c r="D60" s="74"/>
      <c r="E60" s="75">
        <f ca="1">E27</f>
        <v>8</v>
      </c>
      <c r="F60" s="33" t="str">
        <f ca="1">F27</f>
        <v>.</v>
      </c>
      <c r="G60" s="34">
        <f ca="1">G27</f>
        <v>2</v>
      </c>
      <c r="H60" s="33">
        <f ca="1">H27</f>
        <v>0</v>
      </c>
      <c r="I60" s="76">
        <f ca="1">I27</f>
        <v>3</v>
      </c>
      <c r="J60" s="26"/>
      <c r="K60" s="29"/>
      <c r="L60" s="73"/>
      <c r="M60" s="73"/>
      <c r="N60" s="74"/>
      <c r="O60" s="75">
        <f ca="1">O27</f>
        <v>1</v>
      </c>
      <c r="P60" s="33">
        <f ca="1">P27</f>
        <v>0</v>
      </c>
      <c r="Q60" s="34">
        <f ca="1">Q27</f>
        <v>0</v>
      </c>
      <c r="R60" s="33" t="str">
        <f ca="1">R27</f>
        <v>.</v>
      </c>
      <c r="S60" s="76">
        <f ca="1">S27</f>
        <v>4</v>
      </c>
      <c r="T60" s="26"/>
      <c r="U60" s="29"/>
      <c r="V60" s="73"/>
      <c r="W60" s="73"/>
      <c r="X60" s="74"/>
      <c r="Y60" s="75">
        <f ca="1">Y27</f>
        <v>9</v>
      </c>
      <c r="Z60" s="33">
        <f ca="1">Z27</f>
        <v>0</v>
      </c>
      <c r="AA60" s="34">
        <f ca="1">AA27</f>
        <v>6</v>
      </c>
      <c r="AB60" s="33" t="str">
        <f ca="1">AB27</f>
        <v>.</v>
      </c>
      <c r="AC60" s="76">
        <f ca="1">AC27</f>
        <v>1</v>
      </c>
      <c r="AD60" s="26"/>
      <c r="AH60" s="104" t="s">
        <v>56</v>
      </c>
      <c r="AI60" s="99" t="s">
        <v>57</v>
      </c>
      <c r="AJ60" s="107" t="s">
        <v>58</v>
      </c>
      <c r="AK60" s="72" t="str">
        <f ca="1">IF(AND(AN60="G",AO60=2,G52=0,I52=0),"natu",IF(AND(AN60="G",I52=0),"haru",IF(AND(AN60="E",I52=0),"haru","zero")))</f>
        <v>zero</v>
      </c>
      <c r="AL60" s="107" t="s">
        <v>59</v>
      </c>
      <c r="AM60" s="72" t="str">
        <f ca="1">IF(AND(AP60="D",AQ60=2,G54=0,I54=0),"huyu",IF(AND(AP60="D",I54=0),"aki","nasi"))</f>
        <v>nasi</v>
      </c>
      <c r="AN60" s="111" t="str">
        <f ca="1">A47</f>
        <v>D</v>
      </c>
      <c r="AO60" s="112">
        <f t="shared" ca="1" si="48"/>
        <v>2</v>
      </c>
      <c r="AP60" s="111" t="str">
        <f ca="1">A47</f>
        <v>D</v>
      </c>
      <c r="AQ60" s="104">
        <f t="shared" ca="1" si="49"/>
        <v>2</v>
      </c>
      <c r="AR60" s="104">
        <f ca="1">IF(AND(AP60="D",AQ60=1),I54,IF(AND(AP60="D",AQ60=2),G54,""))</f>
        <v>4</v>
      </c>
      <c r="AS60" s="112">
        <f ca="1">IF(AND(AP60="D",AQ60=2),I54,"")</f>
        <v>8</v>
      </c>
      <c r="AT60" s="99"/>
      <c r="AU60" s="99"/>
      <c r="AV60" s="99"/>
      <c r="CR60" s="12"/>
      <c r="CS60" s="13"/>
      <c r="CT60" s="3"/>
      <c r="CU60" s="3"/>
      <c r="CV60" s="3"/>
      <c r="CW60" s="3"/>
      <c r="CX60" s="3"/>
      <c r="CY60" s="12">
        <f t="shared" ca="1" si="24"/>
        <v>0.12744768039064891</v>
      </c>
      <c r="CZ60" s="13">
        <f t="shared" ca="1" si="30"/>
        <v>123</v>
      </c>
      <c r="DA60" s="3"/>
      <c r="DB60" s="3">
        <v>60</v>
      </c>
      <c r="DC60" s="14">
        <v>7</v>
      </c>
      <c r="DD60" s="14">
        <v>6</v>
      </c>
      <c r="DF60" s="12">
        <f t="shared" ca="1" si="25"/>
        <v>0.59214062792871625</v>
      </c>
      <c r="DG60" s="13">
        <f t="shared" ca="1" si="26"/>
        <v>36</v>
      </c>
      <c r="DH60" s="3"/>
      <c r="DI60" s="3">
        <v>60</v>
      </c>
      <c r="DJ60" s="14">
        <v>6</v>
      </c>
      <c r="DK60" s="14">
        <v>9</v>
      </c>
    </row>
    <row r="61" spans="1:115" ht="45.95" customHeight="1" thickBot="1" x14ac:dyDescent="0.3">
      <c r="A61" s="29"/>
      <c r="B61" s="77"/>
      <c r="C61" s="77"/>
      <c r="D61" s="78" t="str">
        <f>$D$28</f>
        <v>×</v>
      </c>
      <c r="E61" s="79">
        <f>E28</f>
        <v>0</v>
      </c>
      <c r="F61" s="39"/>
      <c r="G61" s="40">
        <f ca="1">G28</f>
        <v>4</v>
      </c>
      <c r="H61" s="41"/>
      <c r="I61" s="80">
        <f ca="1">I28</f>
        <v>4</v>
      </c>
      <c r="J61" s="26"/>
      <c r="K61" s="29"/>
      <c r="L61" s="77"/>
      <c r="M61" s="77"/>
      <c r="N61" s="78" t="str">
        <f>$N$28</f>
        <v>×</v>
      </c>
      <c r="O61" s="79">
        <f>O28</f>
        <v>0</v>
      </c>
      <c r="P61" s="39"/>
      <c r="Q61" s="40">
        <f ca="1">Q28</f>
        <v>7</v>
      </c>
      <c r="R61" s="41"/>
      <c r="S61" s="80">
        <f ca="1">S28</f>
        <v>6</v>
      </c>
      <c r="T61" s="26"/>
      <c r="U61" s="29"/>
      <c r="V61" s="77"/>
      <c r="W61" s="77"/>
      <c r="X61" s="78" t="str">
        <f>$X$28</f>
        <v>×</v>
      </c>
      <c r="Y61" s="79">
        <f>Y28</f>
        <v>0</v>
      </c>
      <c r="Z61" s="39"/>
      <c r="AA61" s="40">
        <f ca="1">AA28</f>
        <v>2</v>
      </c>
      <c r="AB61" s="41"/>
      <c r="AC61" s="80">
        <f ca="1">AC28</f>
        <v>2</v>
      </c>
      <c r="AD61" s="26"/>
      <c r="AH61" s="104" t="s">
        <v>60</v>
      </c>
      <c r="AI61" s="99" t="s">
        <v>61</v>
      </c>
      <c r="AJ61" s="107" t="s">
        <v>62</v>
      </c>
      <c r="AK61" s="72" t="str">
        <f ca="1">IF(AND(AN61="G",AO61=2,Q52=0,S52=0),"natu",IF(AND(AN61="G",S52=0),"haru",IF(AND(AN61="E",S52=0),"haru","zero")))</f>
        <v>zero</v>
      </c>
      <c r="AL61" s="107" t="s">
        <v>63</v>
      </c>
      <c r="AM61" s="72" t="str">
        <f ca="1">IF(AND(AP61="D",AQ61=2,S54=0,Q54=0),"huyu",IF(AND(AP61="D",S54=0),"aki","nasi"))</f>
        <v>nasi</v>
      </c>
      <c r="AN61" s="111" t="str">
        <f ca="1">K47</f>
        <v>E</v>
      </c>
      <c r="AO61" s="112">
        <f t="shared" ca="1" si="48"/>
        <v>2</v>
      </c>
      <c r="AP61" s="111" t="str">
        <f ca="1">K47</f>
        <v>E</v>
      </c>
      <c r="AQ61" s="104">
        <f t="shared" ca="1" si="49"/>
        <v>2</v>
      </c>
      <c r="AR61" s="104" t="str">
        <f ca="1">IF(AND(AP61="D",AQ61=1),S54,IF(AND(AP61="D",AQ61=2),Q54,""))</f>
        <v/>
      </c>
      <c r="AS61" s="112" t="str">
        <f ca="1">IF(AND(AP61="D",AQ61=2),S54,"")</f>
        <v/>
      </c>
      <c r="AT61" s="99"/>
      <c r="AU61" s="99"/>
      <c r="AV61" s="99"/>
      <c r="CR61" s="12"/>
      <c r="CS61" s="13"/>
      <c r="CT61" s="3"/>
      <c r="CU61" s="3"/>
      <c r="CV61" s="3"/>
      <c r="CW61" s="3"/>
      <c r="CX61" s="3"/>
      <c r="CY61" s="12">
        <f t="shared" ca="1" si="24"/>
        <v>0.23998356820501399</v>
      </c>
      <c r="CZ61" s="13">
        <f t="shared" ca="1" si="30"/>
        <v>102</v>
      </c>
      <c r="DA61" s="3"/>
      <c r="DB61" s="3">
        <v>61</v>
      </c>
      <c r="DC61" s="14">
        <v>7</v>
      </c>
      <c r="DD61" s="14">
        <v>7</v>
      </c>
      <c r="DF61" s="12">
        <f t="shared" ca="1" si="25"/>
        <v>0.1731787161821895</v>
      </c>
      <c r="DG61" s="13">
        <f t="shared" ca="1" si="26"/>
        <v>72</v>
      </c>
      <c r="DH61" s="3"/>
      <c r="DI61" s="3">
        <v>61</v>
      </c>
      <c r="DJ61" s="14">
        <v>7</v>
      </c>
      <c r="DK61" s="14">
        <v>0</v>
      </c>
    </row>
    <row r="62" spans="1:115" ht="45.95" customHeight="1" x14ac:dyDescent="0.25">
      <c r="A62" s="48"/>
      <c r="B62" s="81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3">
        <f ca="1">IF(OR($A$57="A",$A$57="C",$A$57="D"),$BJ$40,IF($A$57="B",$BQ$40,$CE$40))</f>
        <v>3</v>
      </c>
      <c r="E62" s="84">
        <f ca="1">IF(OR($A$57="A",$A$57="C",$A$57="D"),$BK$40,IF($A$57="B",$BR$40,$CF$40))</f>
        <v>2</v>
      </c>
      <c r="F62" s="45">
        <f ca="1">IF(OR(A57="E",A57="G"),F60,)</f>
        <v>0</v>
      </c>
      <c r="G62" s="85">
        <f ca="1">IF(OR($A$57="A",$A$57="C",$A$57="D"),$BL$40,IF($A$57="B",$BS$40,$CG$40))</f>
        <v>9</v>
      </c>
      <c r="H62" s="45">
        <f ca="1">IF(OR(A57="E",A57="G"),H60,)</f>
        <v>0</v>
      </c>
      <c r="I62" s="86">
        <f ca="1">IF(OR($A$57="A",$A$57="C",$A$57="D"),$BM$40,IF($A$57="B",$BT$40,$CH$40))</f>
        <v>2</v>
      </c>
      <c r="J62" s="113"/>
      <c r="K62" s="48"/>
      <c r="L62" s="81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3">
        <f ca="1">IF(OR($K$57="A",$K$57="C",$K$57="D"),$BJ$41,IF($K$57="B",$BQ$41,$CE$41))</f>
        <v>0</v>
      </c>
      <c r="O62" s="84">
        <f ca="1">IF(OR($K$57="A",$K$57="C",$K$57="D"),$BK$41,IF($K$57="B",$BR$41,$CF$41))</f>
        <v>6</v>
      </c>
      <c r="P62" s="45">
        <f ca="1">IF(OR(K57="E",K57="G"),P60,)</f>
        <v>0</v>
      </c>
      <c r="Q62" s="85">
        <f ca="1">IF(OR($K$57="A",$K$57="C",$K$57="D"),$BL$41,IF($K$57="B",$BS$41,$CG$41))</f>
        <v>2</v>
      </c>
      <c r="R62" s="45">
        <f ca="1">IF(OR(K57="E",K57="G"),R60,)</f>
        <v>0</v>
      </c>
      <c r="S62" s="86">
        <f ca="1">IF(OR($K$57="A",$K$57="C",$K$57="D"),$BM$41,IF($K$57="B",$BT$41,$CH$41))</f>
        <v>4</v>
      </c>
      <c r="T62" s="26"/>
      <c r="U62" s="48"/>
      <c r="V62" s="81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3">
        <f ca="1">IF(OR($U$57="A",$U$57="C",$U$57="D"),$BJ$42,IF($U$57="B",$BQ$42,$CE$42))</f>
        <v>1</v>
      </c>
      <c r="Y62" s="84">
        <f ca="1">IF(OR($U$57="A",$U$57="C",$U$57="D"),$BK$42,IF($U$57="B",$BR$42,$CF$42))</f>
        <v>9</v>
      </c>
      <c r="Z62" s="45">
        <f ca="1">IF(OR(U57="E",U57="G"),Z60,)</f>
        <v>0</v>
      </c>
      <c r="AA62" s="85">
        <f ca="1">IF(OR($U$57="A",$U$57="C",$U$57="D"),$BL$42,IF($U$57="B",$BS$42,$CG$42))</f>
        <v>2</v>
      </c>
      <c r="AB62" s="45">
        <f ca="1">IF(OR(U57="E",U57="G"),AB60,)</f>
        <v>0</v>
      </c>
      <c r="AC62" s="86">
        <f ca="1">IF(OR($U$57="A",$U$57="C",$U$57="D"),$BM$42,IF($U$57="B",$BT$42,$CH$42))</f>
        <v>2</v>
      </c>
      <c r="AD62" s="26"/>
      <c r="AH62" s="104" t="s">
        <v>64</v>
      </c>
      <c r="AI62" s="99" t="s">
        <v>65</v>
      </c>
      <c r="AJ62" s="107" t="s">
        <v>66</v>
      </c>
      <c r="AK62" s="72" t="str">
        <f ca="1">IF(AND(AN62="G",AO62=2,AA52=0,AC52=0),"natu",IF(AND(AN62="G",AC52=0),"haru",IF(AND(AN62="E",AC52=0),"haru","zero")))</f>
        <v>zero</v>
      </c>
      <c r="AL62" s="107" t="s">
        <v>67</v>
      </c>
      <c r="AM62" s="72" t="str">
        <f ca="1">IF(AND(AP62="D",AQ62=2,AA54=0,AC54=0),"huyu",IF(AND(AP62="D",AC54=0),"aki","nasi"))</f>
        <v>nasi</v>
      </c>
      <c r="AN62" s="111" t="str">
        <f ca="1">U47</f>
        <v>D</v>
      </c>
      <c r="AO62" s="112">
        <f t="shared" ca="1" si="48"/>
        <v>1</v>
      </c>
      <c r="AP62" s="111" t="str">
        <f ca="1">U47</f>
        <v>D</v>
      </c>
      <c r="AQ62" s="104">
        <f t="shared" ca="1" si="49"/>
        <v>1</v>
      </c>
      <c r="AR62" s="104">
        <f ca="1">IF(AND(AP62="D",AQ62=1),AC54,IF(AND(AP62="D",AQ62=2),AA54,""))</f>
        <v>2</v>
      </c>
      <c r="AS62" s="112" t="str">
        <f ca="1">IF(AND(AP62="D",AQ62=2),AC54,"")</f>
        <v/>
      </c>
      <c r="AT62" s="99"/>
      <c r="AU62" s="99"/>
      <c r="AV62" s="99"/>
      <c r="CR62" s="12"/>
      <c r="CS62" s="13"/>
      <c r="CT62" s="3"/>
      <c r="CU62" s="3"/>
      <c r="CV62" s="3"/>
      <c r="CW62" s="3"/>
      <c r="CX62" s="3"/>
      <c r="CY62" s="12">
        <f t="shared" ca="1" si="24"/>
        <v>0.4848086290402851</v>
      </c>
      <c r="CZ62" s="13">
        <f t="shared" ca="1" si="30"/>
        <v>73</v>
      </c>
      <c r="DA62" s="3"/>
      <c r="DB62" s="3">
        <v>62</v>
      </c>
      <c r="DC62" s="14">
        <v>7</v>
      </c>
      <c r="DD62" s="14">
        <v>8</v>
      </c>
      <c r="DF62" s="12">
        <f t="shared" ca="1" si="25"/>
        <v>0.58201901801566203</v>
      </c>
      <c r="DG62" s="13">
        <f t="shared" ca="1" si="26"/>
        <v>38</v>
      </c>
      <c r="DH62" s="3"/>
      <c r="DI62" s="3">
        <v>62</v>
      </c>
      <c r="DJ62" s="14">
        <v>7</v>
      </c>
      <c r="DK62" s="14">
        <v>1</v>
      </c>
    </row>
    <row r="63" spans="1:115" ht="45.95" customHeight="1" x14ac:dyDescent="0.25">
      <c r="A63" s="48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3</v>
      </c>
      <c r="D63" s="82">
        <f ca="1">IF(OR($A$57="A",$A$57="D"),$BQ$40,IF(OR($A$57="B",$A$57="C"),$BX$40,$CL$40))</f>
        <v>2</v>
      </c>
      <c r="E63" s="94">
        <f ca="1">IF(OR($A$57="A",$A$57="D"),$BR$40,IF(OR($A$57="B",$A$57="C"),$BY$40,$CM$40))</f>
        <v>9</v>
      </c>
      <c r="F63" s="44"/>
      <c r="G63" s="49">
        <f ca="1">IF(OR($A$57="A",$A$57="D"),$BS$40,IF($A$57="B","",IF($A$57="C",$BZ$40,"")))</f>
        <v>2</v>
      </c>
      <c r="H63" s="44"/>
      <c r="I63" s="82"/>
      <c r="J63" s="26"/>
      <c r="K63" s="48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7</v>
      </c>
      <c r="O63" s="94">
        <f ca="1">IF(OR($K$57="A",$K$57="D"),$BR$41,IF(OR($K$57="B",$K$57="C"),$BY$41,$CM$41))</f>
        <v>2</v>
      </c>
      <c r="P63" s="44"/>
      <c r="Q63" s="49">
        <f ca="1">IF(OR($K$57="A",$K$57="D"),$BS$41,IF($K$57="B","",IF($K$57="C",$BZ$41,"")))</f>
        <v>8</v>
      </c>
      <c r="R63" s="44"/>
      <c r="S63" s="82"/>
      <c r="T63" s="26"/>
      <c r="U63" s="48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1</v>
      </c>
      <c r="X63" s="82">
        <f ca="1">IF(OR($U$57="A",$U$57="D"),$BQ$42,IF(OR($U$57="B",$U$57="C"),$BX$42,$CL$42))</f>
        <v>9</v>
      </c>
      <c r="Y63" s="94">
        <f ca="1">IF(OR($U$57="A",$U$57="D"),$BR$42,IF(OR($U$57="B",$U$57="C"),$BY$42,$CM$42))</f>
        <v>2</v>
      </c>
      <c r="Z63" s="44"/>
      <c r="AA63" s="49">
        <f ca="1">IF(OR($U$57="A",$U$57="D"),$BS$42,IF($U$57="B","",IF($U$57="C",$BZ$42,"")))</f>
        <v>2</v>
      </c>
      <c r="AB63" s="44"/>
      <c r="AC63" s="82"/>
      <c r="AD63" s="26"/>
      <c r="AH63" s="104" t="s">
        <v>68</v>
      </c>
      <c r="AI63" s="99" t="s">
        <v>69</v>
      </c>
      <c r="AJ63" s="107" t="s">
        <v>70</v>
      </c>
      <c r="AK63" s="72" t="str">
        <f ca="1">IF(AND(AN63="G",AO63=2,G62=0,I62=0),"natu",IF(AND(AN63="G",I62=0),"haru",IF(AND(AN63="E",I62=0),"haru","zero")))</f>
        <v>zero</v>
      </c>
      <c r="AL63" s="107" t="s">
        <v>71</v>
      </c>
      <c r="AM63" s="72" t="str">
        <f ca="1">IF(AND(AP63="D",AQ63=2,G64=0,I64=0),"huyu",IF(AND(AP63="D",I64=0),"aki","nasi"))</f>
        <v>nasi</v>
      </c>
      <c r="AN63" s="111" t="str">
        <f ca="1">A57</f>
        <v>D</v>
      </c>
      <c r="AO63" s="112">
        <f t="shared" ca="1" si="48"/>
        <v>2</v>
      </c>
      <c r="AP63" s="111" t="str">
        <f ca="1">A57</f>
        <v>D</v>
      </c>
      <c r="AQ63" s="104">
        <f t="shared" ca="1" si="49"/>
        <v>2</v>
      </c>
      <c r="AR63" s="104">
        <f ca="1">IF(AND(AP63="D",AQ63=1),I64,IF(AND(AP63="D",AQ63=2),G64,""))</f>
        <v>1</v>
      </c>
      <c r="AS63" s="112">
        <f ca="1">IF(AND(AP63="D",AQ63=2),I64,"")</f>
        <v>2</v>
      </c>
      <c r="AT63" s="99"/>
      <c r="AU63" s="99"/>
      <c r="AV63" s="99"/>
      <c r="CR63" s="12"/>
      <c r="CS63" s="13"/>
      <c r="CT63" s="3"/>
      <c r="CU63" s="3"/>
      <c r="CV63" s="3"/>
      <c r="CW63" s="3"/>
      <c r="CX63" s="3"/>
      <c r="CY63" s="12">
        <f t="shared" ca="1" si="24"/>
        <v>0.81134516369020271</v>
      </c>
      <c r="CZ63" s="13">
        <f t="shared" ca="1" si="30"/>
        <v>22</v>
      </c>
      <c r="DA63" s="3"/>
      <c r="DB63" s="3">
        <v>63</v>
      </c>
      <c r="DC63" s="14">
        <v>7</v>
      </c>
      <c r="DD63" s="14">
        <v>9</v>
      </c>
      <c r="DF63" s="12">
        <f t="shared" ca="1" si="25"/>
        <v>0.1340070333136375</v>
      </c>
      <c r="DG63" s="13">
        <f t="shared" ca="1" si="26"/>
        <v>78</v>
      </c>
      <c r="DH63" s="3"/>
      <c r="DI63" s="3">
        <v>63</v>
      </c>
      <c r="DJ63" s="14">
        <v>7</v>
      </c>
      <c r="DK63" s="14">
        <v>2</v>
      </c>
    </row>
    <row r="64" spans="1:115" ht="45.95" customHeight="1" x14ac:dyDescent="0.25">
      <c r="A64" s="48"/>
      <c r="B64" s="82">
        <f ca="1">IF($A$57="A",$BV$40,IF(OR($A$57="B",$A$57="C",$A$57="D"),$CC$40,""))</f>
        <v>0</v>
      </c>
      <c r="C64" s="82">
        <f ca="1">IF($A$57="A",$BW$40,IF(OR($A$57="B",$A$57="C",$A$57="D"),$CD$40,""))</f>
        <v>3</v>
      </c>
      <c r="D64" s="82">
        <f ca="1">IF($A$57="A",$BX$40,IF(OR($A$57="B",$A$57="C",$A$57="D"),$CE$40,""))</f>
        <v>6</v>
      </c>
      <c r="E64" s="94">
        <f ca="1">IF($A$57="A",$BY$40,IF(OR($A$57="B",$A$57="C",$A$57="D"),$CF$40,""))</f>
        <v>2</v>
      </c>
      <c r="F64" s="44" t="str">
        <f ca="1">IF(A57="D",F60,)</f>
        <v>.</v>
      </c>
      <c r="G64" s="49">
        <f ca="1">IF($A$57="A","",IF(OR($A$57="B",$A$57="C",$A$57="D"),$CG$40,""))</f>
        <v>1</v>
      </c>
      <c r="H64" s="44">
        <f ca="1">IF(A57="D",H60,)</f>
        <v>0</v>
      </c>
      <c r="I64" s="82">
        <f ca="1">IF($A$57="A","",IF(OR($A$57="B",$A$57="C",$A$57="D"),$CH$40,""))</f>
        <v>2</v>
      </c>
      <c r="J64" s="26"/>
      <c r="K64" s="48"/>
      <c r="L64" s="82">
        <f ca="1">IF($K$57="A",$BV$41,IF(OR($K$57="B",$K$57="C",$K$57="D"),$CC$41,""))</f>
        <v>0</v>
      </c>
      <c r="M64" s="82">
        <f ca="1">IF($K$57="A",$BW$41,IF(OR($K$57="B",$K$57="C",$K$57="D"),$CD$41,""))</f>
        <v>0</v>
      </c>
      <c r="N64" s="82">
        <f ca="1">IF($K$57="A",$BX$41,IF(OR($K$57="B",$K$57="C",$K$57="D"),$CE$41,""))</f>
        <v>7</v>
      </c>
      <c r="O64" s="94">
        <f ca="1">IF($K$57="A",$BY$41,IF(OR($K$57="B",$K$57="C",$K$57="D"),$CF$41,""))</f>
        <v>9</v>
      </c>
      <c r="P64" s="44">
        <f ca="1">IF(K57="D",P60,)</f>
        <v>0</v>
      </c>
      <c r="Q64" s="49">
        <f ca="1">IF($K$57="A","",IF(OR($K$57="B",$K$57="C",$K$57="D"),$CG$41,""))</f>
        <v>0</v>
      </c>
      <c r="R64" s="44" t="str">
        <f ca="1">IF(K57="D",R60,)</f>
        <v>.</v>
      </c>
      <c r="S64" s="82">
        <f ca="1">IF($K$57="A","",IF(OR($K$57="B",$K$57="C",$K$57="D"),$CH$41,""))</f>
        <v>4</v>
      </c>
      <c r="T64" s="26"/>
      <c r="U64" s="48"/>
      <c r="V64" s="82">
        <f ca="1">IF($U$57="A",$BV$42,IF(OR($U$57="B",$U$57="C",$U$57="D"),$CC$42,""))</f>
        <v>0</v>
      </c>
      <c r="W64" s="82">
        <f ca="1">IF($U$57="A",$BW$42,IF(OR($U$57="B",$U$57="C",$U$57="D"),$CD$42,""))</f>
        <v>2</v>
      </c>
      <c r="X64" s="82">
        <f ca="1">IF($U$57="A",$BX$42,IF(OR($U$57="B",$U$57="C",$U$57="D"),$CE$42,""))</f>
        <v>1</v>
      </c>
      <c r="Y64" s="94">
        <f ca="1">IF($U$57="A",$BY$42,IF(OR($U$57="B",$U$57="C",$U$57="D"),$CF$42,""))</f>
        <v>1</v>
      </c>
      <c r="Z64" s="44">
        <f ca="1">IF(U57="D",Z60,)</f>
        <v>0</v>
      </c>
      <c r="AA64" s="49">
        <f ca="1">IF($U$57="A","",IF(OR($U$57="B",$U$57="C",$U$57="D"),$CG$42,""))</f>
        <v>4</v>
      </c>
      <c r="AB64" s="44" t="str">
        <f ca="1">IF(U57="D",AB60,)</f>
        <v>.</v>
      </c>
      <c r="AC64" s="82">
        <f ca="1">IF($U$57="A","",IF(OR($U$57="B",$U$57="C",$U$57="D"),$CH$42,""))</f>
        <v>2</v>
      </c>
      <c r="AD64" s="26"/>
      <c r="AH64" s="104" t="s">
        <v>72</v>
      </c>
      <c r="AI64" s="99" t="s">
        <v>73</v>
      </c>
      <c r="AJ64" s="107" t="s">
        <v>74</v>
      </c>
      <c r="AK64" s="72" t="str">
        <f ca="1">IF(AND(AN64="G",AO64=2,Q62=0,S62=0),"natu",IF(AND(AN64="G",S62=0),"haru",IF(AND(AN64="E",S62=0),"haru","zero")))</f>
        <v>zero</v>
      </c>
      <c r="AL64" s="107" t="s">
        <v>75</v>
      </c>
      <c r="AM64" s="72" t="str">
        <f ca="1">IF(AND(AP64="D",AQ64=2,Q64=0,S65=0),"huyu",IF(AND(AP64="D",S64=0),"aki","nasi"))</f>
        <v>nasi</v>
      </c>
      <c r="AN64" s="111" t="str">
        <f ca="1">K57</f>
        <v>D</v>
      </c>
      <c r="AO64" s="112">
        <f t="shared" ca="1" si="48"/>
        <v>1</v>
      </c>
      <c r="AP64" s="111" t="str">
        <f ca="1">K57</f>
        <v>D</v>
      </c>
      <c r="AQ64" s="104">
        <f t="shared" ca="1" si="49"/>
        <v>1</v>
      </c>
      <c r="AR64" s="104">
        <f ca="1">IF(AND(AP64="D",AQ64=1),S64,IF(AND(AP64="D",AQ64=2),Q64,""))</f>
        <v>4</v>
      </c>
      <c r="AS64" s="112" t="str">
        <f ca="1">IF(AND(AP64="D",AQ64=2),S64,"")</f>
        <v/>
      </c>
      <c r="AT64" s="99"/>
      <c r="AU64" s="99"/>
      <c r="AV64" s="99"/>
      <c r="CR64" s="12"/>
      <c r="CS64" s="13"/>
      <c r="CT64" s="3"/>
      <c r="CU64" s="3"/>
      <c r="CV64" s="3"/>
      <c r="CW64" s="3"/>
      <c r="CX64" s="3"/>
      <c r="CY64" s="12">
        <f t="shared" ca="1" si="24"/>
        <v>0.81637849594245582</v>
      </c>
      <c r="CZ64" s="13">
        <f t="shared" ca="1" si="30"/>
        <v>20</v>
      </c>
      <c r="DA64" s="3"/>
      <c r="DB64" s="3">
        <v>64</v>
      </c>
      <c r="DC64" s="14">
        <v>8</v>
      </c>
      <c r="DD64" s="14">
        <v>1</v>
      </c>
      <c r="DF64" s="12">
        <f t="shared" ca="1" si="25"/>
        <v>0.83847504093449132</v>
      </c>
      <c r="DG64" s="13">
        <f t="shared" ca="1" si="26"/>
        <v>11</v>
      </c>
      <c r="DH64" s="3"/>
      <c r="DI64" s="3">
        <v>64</v>
      </c>
      <c r="DJ64" s="14">
        <v>7</v>
      </c>
      <c r="DK64" s="14">
        <v>3</v>
      </c>
    </row>
    <row r="65" spans="1:115" ht="45.95" customHeight="1" x14ac:dyDescent="0.25">
      <c r="A65" s="29"/>
      <c r="B65" s="94" t="str">
        <f ca="1">IF($A$57="A",$CC$40,"")</f>
        <v/>
      </c>
      <c r="C65" s="94" t="str">
        <f ca="1">IF($A$57="A",$CD$40,"")</f>
        <v/>
      </c>
      <c r="D65" s="94" t="str">
        <f ca="1">IF($A$57="A",$CE$40,"")</f>
        <v/>
      </c>
      <c r="E65" s="94" t="str">
        <f ca="1">IF($A$57="A",$CF$40,"")</f>
        <v/>
      </c>
      <c r="F65" s="51"/>
      <c r="G65" s="51" t="str">
        <f ca="1">IF($A$57="A",$CG$40,"")</f>
        <v/>
      </c>
      <c r="H65" s="51"/>
      <c r="I65" s="51" t="str">
        <f ca="1">IF($A$57="A",$CH$40,"")</f>
        <v/>
      </c>
      <c r="J65" s="26"/>
      <c r="K65" s="29"/>
      <c r="L65" s="94" t="str">
        <f ca="1">IF($K$57="A",$CC$41,"")</f>
        <v/>
      </c>
      <c r="M65" s="94" t="str">
        <f ca="1">IF($K$57="A",$CD$41,"")</f>
        <v/>
      </c>
      <c r="N65" s="94" t="str">
        <f ca="1">IF($K$57="A",$CE$41,"")</f>
        <v/>
      </c>
      <c r="O65" s="94" t="str">
        <f ca="1">IF($K$57="A",$CF$41,"")</f>
        <v/>
      </c>
      <c r="P65" s="51"/>
      <c r="Q65" s="51" t="str">
        <f ca="1">IF($K$57="A",$CG$41,"")</f>
        <v/>
      </c>
      <c r="R65" s="51"/>
      <c r="S65" s="51" t="str">
        <f ca="1">IF($K$57="A",$CH$41,"")</f>
        <v/>
      </c>
      <c r="T65" s="26"/>
      <c r="U65" s="29"/>
      <c r="V65" s="94" t="str">
        <f ca="1">IF($U$57="A",$CC$42,"")</f>
        <v/>
      </c>
      <c r="W65" s="94" t="str">
        <f ca="1">IF($U$57="A",$CD$42,"")</f>
        <v/>
      </c>
      <c r="X65" s="94" t="str">
        <f ca="1">IF($U$57="A",$CE$42,"")</f>
        <v/>
      </c>
      <c r="Y65" s="94" t="str">
        <f ca="1">IF($U$57="A",$CF$42,"")</f>
        <v/>
      </c>
      <c r="Z65" s="51"/>
      <c r="AA65" s="51" t="str">
        <f ca="1">IF($U$57="A",$CG$42,"")</f>
        <v/>
      </c>
      <c r="AB65" s="51"/>
      <c r="AC65" s="51" t="str">
        <f ca="1">IF($U$57="A",$CH$42,"")</f>
        <v/>
      </c>
      <c r="AD65" s="26"/>
      <c r="AH65" s="104" t="s">
        <v>76</v>
      </c>
      <c r="AI65" s="99" t="s">
        <v>77</v>
      </c>
      <c r="AJ65" s="107" t="s">
        <v>78</v>
      </c>
      <c r="AK65" s="72" t="str">
        <f ca="1">IF(AND(AN65="G",AO65=2,AA62=0,AC62=0),"natu",IF(AND(AN65="G",AC62=0),"haru",IF(AND(AN65="E",AC62=0),"haru","zero")))</f>
        <v>zero</v>
      </c>
      <c r="AL65" s="107" t="s">
        <v>79</v>
      </c>
      <c r="AM65" s="72" t="str">
        <f ca="1">IF(AND(AP65="D",AQ65=2,AA64=0,AC64=0),"huyu",IF(AND(AP65="D",AC64=0),"aki","nasi"))</f>
        <v>nasi</v>
      </c>
      <c r="AN65" s="114" t="str">
        <f ca="1">U57</f>
        <v>D</v>
      </c>
      <c r="AO65" s="115">
        <f t="shared" ca="1" si="48"/>
        <v>1</v>
      </c>
      <c r="AP65" s="114" t="str">
        <f ca="1">U57</f>
        <v>D</v>
      </c>
      <c r="AQ65" s="116">
        <f t="shared" ca="1" si="49"/>
        <v>1</v>
      </c>
      <c r="AR65" s="116">
        <f ca="1">IF(AND(AP65="D",AQ65=1),AC64,IF(AND(AP65="D",AQ65=2),AA64,""))</f>
        <v>2</v>
      </c>
      <c r="AS65" s="115" t="str">
        <f ca="1">IF(AND(AP65="D",AQ65=2),AC64,"")</f>
        <v/>
      </c>
      <c r="AT65" s="99"/>
      <c r="AU65" s="99"/>
      <c r="AV65" s="99"/>
      <c r="CR65" s="12"/>
      <c r="CS65" s="13"/>
      <c r="CT65" s="3"/>
      <c r="CU65" s="3"/>
      <c r="CV65" s="3"/>
      <c r="CW65" s="3"/>
      <c r="CX65" s="3"/>
      <c r="CY65" s="12">
        <f t="shared" ref="CY65:CY128" ca="1" si="50">RAND()</f>
        <v>0.1812254784658085</v>
      </c>
      <c r="CZ65" s="13">
        <f t="shared" ca="1" si="30"/>
        <v>115</v>
      </c>
      <c r="DA65" s="3"/>
      <c r="DB65" s="3">
        <v>65</v>
      </c>
      <c r="DC65" s="14">
        <v>8</v>
      </c>
      <c r="DD65" s="14">
        <v>2</v>
      </c>
      <c r="DF65" s="12">
        <f t="shared" ref="DF65:DF90" ca="1" si="51">RAND()</f>
        <v>0.81372904745789942</v>
      </c>
      <c r="DG65" s="13">
        <f t="shared" ref="DG65:DG90" ca="1" si="52">RANK(DF65,$DF$1:$DF$100,)</f>
        <v>13</v>
      </c>
      <c r="DH65" s="3"/>
      <c r="DI65" s="3">
        <v>65</v>
      </c>
      <c r="DJ65" s="14">
        <v>7</v>
      </c>
      <c r="DK65" s="14">
        <v>4</v>
      </c>
    </row>
    <row r="66" spans="1:115" ht="15" customHeight="1" x14ac:dyDescent="0.25">
      <c r="A66" s="58"/>
      <c r="B66" s="55"/>
      <c r="C66" s="55"/>
      <c r="D66" s="55"/>
      <c r="E66" s="55"/>
      <c r="F66" s="55"/>
      <c r="G66" s="55"/>
      <c r="H66" s="55"/>
      <c r="I66" s="55"/>
      <c r="J66" s="56"/>
      <c r="K66" s="58"/>
      <c r="L66" s="55"/>
      <c r="M66" s="55"/>
      <c r="N66" s="55"/>
      <c r="O66" s="55"/>
      <c r="P66" s="55"/>
      <c r="Q66" s="55"/>
      <c r="R66" s="55"/>
      <c r="S66" s="55"/>
      <c r="T66" s="56"/>
      <c r="U66" s="58"/>
      <c r="V66" s="55"/>
      <c r="W66" s="55"/>
      <c r="X66" s="55"/>
      <c r="Y66" s="55"/>
      <c r="Z66" s="55"/>
      <c r="AA66" s="55"/>
      <c r="AB66" s="55"/>
      <c r="AC66" s="55"/>
      <c r="AD66" s="56"/>
      <c r="AW66" s="104"/>
      <c r="AX66" s="104"/>
      <c r="CR66" s="12"/>
      <c r="CS66" s="13"/>
      <c r="CT66" s="3"/>
      <c r="CU66" s="3"/>
      <c r="CV66" s="3"/>
      <c r="CW66" s="3"/>
      <c r="CX66" s="3"/>
      <c r="CY66" s="12">
        <f t="shared" ca="1" si="50"/>
        <v>0.497537019412296</v>
      </c>
      <c r="CZ66" s="13">
        <f t="shared" ref="CZ66:CZ129" ca="1" si="53">RANK(CY66,$CY$1:$CY$140,)</f>
        <v>70</v>
      </c>
      <c r="DA66" s="3"/>
      <c r="DB66" s="3">
        <v>66</v>
      </c>
      <c r="DC66" s="14">
        <v>8</v>
      </c>
      <c r="DD66" s="14">
        <v>3</v>
      </c>
      <c r="DF66" s="12">
        <f t="shared" ca="1" si="51"/>
        <v>0.32860149361107982</v>
      </c>
      <c r="DG66" s="13">
        <f t="shared" ca="1" si="52"/>
        <v>56</v>
      </c>
      <c r="DH66" s="3"/>
      <c r="DI66" s="3">
        <v>66</v>
      </c>
      <c r="DJ66" s="14">
        <v>7</v>
      </c>
      <c r="DK66" s="14">
        <v>5</v>
      </c>
    </row>
    <row r="67" spans="1:115" ht="18.75" x14ac:dyDescent="0.25">
      <c r="CR67" s="12"/>
      <c r="CS67" s="13"/>
      <c r="CT67" s="3"/>
      <c r="CU67" s="3"/>
      <c r="CV67" s="3"/>
      <c r="CW67" s="3"/>
      <c r="CX67" s="3"/>
      <c r="CY67" s="12">
        <f t="shared" ca="1" si="50"/>
        <v>0.21003694048044208</v>
      </c>
      <c r="CZ67" s="13">
        <f t="shared" ca="1" si="53"/>
        <v>111</v>
      </c>
      <c r="DA67" s="3"/>
      <c r="DB67" s="3">
        <v>67</v>
      </c>
      <c r="DC67" s="14">
        <v>8</v>
      </c>
      <c r="DD67" s="14">
        <v>4</v>
      </c>
      <c r="DF67" s="12">
        <f t="shared" ca="1" si="51"/>
        <v>0.81310621879732148</v>
      </c>
      <c r="DG67" s="13">
        <f t="shared" ca="1" si="52"/>
        <v>14</v>
      </c>
      <c r="DH67" s="3"/>
      <c r="DI67" s="3">
        <v>67</v>
      </c>
      <c r="DJ67" s="14">
        <v>7</v>
      </c>
      <c r="DK67" s="14">
        <v>6</v>
      </c>
    </row>
    <row r="68" spans="1:115" ht="18.75" x14ac:dyDescent="0.25">
      <c r="CR68" s="12"/>
      <c r="CS68" s="13"/>
      <c r="CT68" s="3"/>
      <c r="CU68" s="3"/>
      <c r="CV68" s="3"/>
      <c r="CW68" s="3"/>
      <c r="CX68" s="3"/>
      <c r="CY68" s="12">
        <f t="shared" ca="1" si="50"/>
        <v>0.20485843719973162</v>
      </c>
      <c r="CZ68" s="13">
        <f t="shared" ca="1" si="53"/>
        <v>112</v>
      </c>
      <c r="DA68" s="3"/>
      <c r="DB68" s="3">
        <v>68</v>
      </c>
      <c r="DC68" s="14">
        <v>8</v>
      </c>
      <c r="DD68" s="14">
        <v>5</v>
      </c>
      <c r="DF68" s="12">
        <f t="shared" ca="1" si="51"/>
        <v>0.77556647855860938</v>
      </c>
      <c r="DG68" s="13">
        <f t="shared" ca="1" si="52"/>
        <v>16</v>
      </c>
      <c r="DH68" s="3"/>
      <c r="DI68" s="3">
        <v>68</v>
      </c>
      <c r="DJ68" s="14">
        <v>7</v>
      </c>
      <c r="DK68" s="14">
        <v>7</v>
      </c>
    </row>
    <row r="69" spans="1:115" ht="18.75" x14ac:dyDescent="0.25">
      <c r="CR69" s="12"/>
      <c r="CS69" s="13"/>
      <c r="CT69" s="3"/>
      <c r="CU69" s="3"/>
      <c r="CV69" s="3"/>
      <c r="CW69" s="3"/>
      <c r="CX69" s="3"/>
      <c r="CY69" s="12">
        <f t="shared" ca="1" si="50"/>
        <v>0.88078773923846465</v>
      </c>
      <c r="CZ69" s="13">
        <f t="shared" ca="1" si="53"/>
        <v>11</v>
      </c>
      <c r="DA69" s="3"/>
      <c r="DB69" s="3">
        <v>69</v>
      </c>
      <c r="DC69" s="14">
        <v>8</v>
      </c>
      <c r="DD69" s="14">
        <v>6</v>
      </c>
      <c r="DF69" s="12">
        <f t="shared" ca="1" si="51"/>
        <v>0.28120565114367979</v>
      </c>
      <c r="DG69" s="13">
        <f t="shared" ca="1" si="52"/>
        <v>58</v>
      </c>
      <c r="DH69" s="3"/>
      <c r="DI69" s="3">
        <v>69</v>
      </c>
      <c r="DJ69" s="14">
        <v>7</v>
      </c>
      <c r="DK69" s="14">
        <v>8</v>
      </c>
    </row>
    <row r="70" spans="1:115" ht="18.75" x14ac:dyDescent="0.25">
      <c r="CR70" s="12"/>
      <c r="CS70" s="13"/>
      <c r="CT70" s="3"/>
      <c r="CU70" s="3"/>
      <c r="CV70" s="3"/>
      <c r="CW70" s="3"/>
      <c r="CX70" s="3"/>
      <c r="CY70" s="12">
        <f t="shared" ca="1" si="50"/>
        <v>0.37416075320364872</v>
      </c>
      <c r="CZ70" s="13">
        <f t="shared" ca="1" si="53"/>
        <v>84</v>
      </c>
      <c r="DA70" s="3"/>
      <c r="DB70" s="3">
        <v>70</v>
      </c>
      <c r="DC70" s="14">
        <v>8</v>
      </c>
      <c r="DD70" s="14">
        <v>7</v>
      </c>
      <c r="DF70" s="12">
        <f t="shared" ca="1" si="51"/>
        <v>0.17740067899562106</v>
      </c>
      <c r="DG70" s="13">
        <f t="shared" ca="1" si="52"/>
        <v>71</v>
      </c>
      <c r="DH70" s="3"/>
      <c r="DI70" s="3">
        <v>70</v>
      </c>
      <c r="DJ70" s="14">
        <v>7</v>
      </c>
      <c r="DK70" s="14">
        <v>9</v>
      </c>
    </row>
    <row r="71" spans="1:115" ht="18.75" x14ac:dyDescent="0.25">
      <c r="CR71" s="12"/>
      <c r="CS71" s="13"/>
      <c r="CT71" s="3"/>
      <c r="CU71" s="3"/>
      <c r="CV71" s="3"/>
      <c r="CW71" s="3"/>
      <c r="CX71" s="3"/>
      <c r="CY71" s="12">
        <f t="shared" ca="1" si="50"/>
        <v>0.56400150962215789</v>
      </c>
      <c r="CZ71" s="13">
        <f t="shared" ca="1" si="53"/>
        <v>60</v>
      </c>
      <c r="DA71" s="3"/>
      <c r="DB71" s="3">
        <v>71</v>
      </c>
      <c r="DC71" s="14">
        <v>8</v>
      </c>
      <c r="DD71" s="14">
        <v>8</v>
      </c>
      <c r="DF71" s="12">
        <f t="shared" ca="1" si="51"/>
        <v>0.22301707767079615</v>
      </c>
      <c r="DG71" s="13">
        <f t="shared" ca="1" si="52"/>
        <v>62</v>
      </c>
      <c r="DH71" s="3"/>
      <c r="DI71" s="3">
        <v>71</v>
      </c>
      <c r="DJ71" s="14">
        <v>8</v>
      </c>
      <c r="DK71" s="14">
        <v>0</v>
      </c>
    </row>
    <row r="72" spans="1:115" ht="18.75" x14ac:dyDescent="0.25">
      <c r="CR72" s="12"/>
      <c r="CS72" s="13"/>
      <c r="CT72" s="3"/>
      <c r="CU72" s="3"/>
      <c r="CV72" s="3"/>
      <c r="CW72" s="3"/>
      <c r="CX72" s="3"/>
      <c r="CY72" s="12">
        <f t="shared" ca="1" si="50"/>
        <v>4.3358798318631986E-2</v>
      </c>
      <c r="CZ72" s="13">
        <f t="shared" ca="1" si="53"/>
        <v>135</v>
      </c>
      <c r="DA72" s="3"/>
      <c r="DB72" s="3">
        <v>72</v>
      </c>
      <c r="DC72" s="14">
        <v>8</v>
      </c>
      <c r="DD72" s="14">
        <v>9</v>
      </c>
      <c r="DF72" s="12">
        <f t="shared" ca="1" si="51"/>
        <v>0.36326660646121822</v>
      </c>
      <c r="DG72" s="13">
        <f t="shared" ca="1" si="52"/>
        <v>49</v>
      </c>
      <c r="DH72" s="3"/>
      <c r="DI72" s="3">
        <v>72</v>
      </c>
      <c r="DJ72" s="14">
        <v>8</v>
      </c>
      <c r="DK72" s="14">
        <v>1</v>
      </c>
    </row>
    <row r="73" spans="1:115" ht="18.75" x14ac:dyDescent="0.25">
      <c r="CR73" s="12"/>
      <c r="CS73" s="13"/>
      <c r="CT73" s="3"/>
      <c r="CU73" s="3"/>
      <c r="CV73" s="3"/>
      <c r="CW73" s="3"/>
      <c r="CX73" s="3"/>
      <c r="CY73" s="12">
        <f t="shared" ca="1" si="50"/>
        <v>0.59959773576256326</v>
      </c>
      <c r="CZ73" s="13">
        <f t="shared" ca="1" si="53"/>
        <v>53</v>
      </c>
      <c r="DA73" s="3"/>
      <c r="DB73" s="3">
        <v>73</v>
      </c>
      <c r="DC73" s="14">
        <v>9</v>
      </c>
      <c r="DD73" s="14">
        <v>1</v>
      </c>
      <c r="DF73" s="12">
        <f t="shared" ca="1" si="51"/>
        <v>2.5925521503679327E-2</v>
      </c>
      <c r="DG73" s="13">
        <f t="shared" ca="1" si="52"/>
        <v>88</v>
      </c>
      <c r="DH73" s="3"/>
      <c r="DI73" s="3">
        <v>73</v>
      </c>
      <c r="DJ73" s="14">
        <v>8</v>
      </c>
      <c r="DK73" s="14">
        <v>2</v>
      </c>
    </row>
    <row r="74" spans="1:115" ht="18.75" x14ac:dyDescent="0.25">
      <c r="CR74" s="12"/>
      <c r="CS74" s="13"/>
      <c r="CT74" s="3"/>
      <c r="CU74" s="3"/>
      <c r="CV74" s="3"/>
      <c r="CW74" s="3"/>
      <c r="CX74" s="3"/>
      <c r="CY74" s="12">
        <f t="shared" ca="1" si="50"/>
        <v>4.0382763770912877E-2</v>
      </c>
      <c r="CZ74" s="13">
        <f t="shared" ca="1" si="53"/>
        <v>136</v>
      </c>
      <c r="DA74" s="3"/>
      <c r="DB74" s="3">
        <v>74</v>
      </c>
      <c r="DC74" s="14">
        <v>9</v>
      </c>
      <c r="DD74" s="14">
        <v>2</v>
      </c>
      <c r="DF74" s="12">
        <f t="shared" ca="1" si="51"/>
        <v>0.75239360959374812</v>
      </c>
      <c r="DG74" s="13">
        <f t="shared" ca="1" si="52"/>
        <v>21</v>
      </c>
      <c r="DH74" s="3"/>
      <c r="DI74" s="3">
        <v>74</v>
      </c>
      <c r="DJ74" s="14">
        <v>8</v>
      </c>
      <c r="DK74" s="14">
        <v>3</v>
      </c>
    </row>
    <row r="75" spans="1:115" ht="18.75" x14ac:dyDescent="0.25">
      <c r="CR75" s="12"/>
      <c r="CS75" s="13"/>
      <c r="CT75" s="3"/>
      <c r="CU75" s="3"/>
      <c r="CV75" s="3"/>
      <c r="CW75" s="3"/>
      <c r="CX75" s="3"/>
      <c r="CY75" s="12">
        <f t="shared" ca="1" si="50"/>
        <v>0.30417919790069015</v>
      </c>
      <c r="CZ75" s="13">
        <f t="shared" ca="1" si="53"/>
        <v>94</v>
      </c>
      <c r="DA75" s="3"/>
      <c r="DB75" s="3">
        <v>75</v>
      </c>
      <c r="DC75" s="14">
        <v>9</v>
      </c>
      <c r="DD75" s="14">
        <v>3</v>
      </c>
      <c r="DF75" s="12">
        <f t="shared" ca="1" si="51"/>
        <v>0.72217788083159751</v>
      </c>
      <c r="DG75" s="13">
        <f t="shared" ca="1" si="52"/>
        <v>23</v>
      </c>
      <c r="DH75" s="3"/>
      <c r="DI75" s="3">
        <v>75</v>
      </c>
      <c r="DJ75" s="14">
        <v>8</v>
      </c>
      <c r="DK75" s="14">
        <v>4</v>
      </c>
    </row>
    <row r="76" spans="1:115" ht="18.75" x14ac:dyDescent="0.25">
      <c r="CR76" s="12"/>
      <c r="CS76" s="13"/>
      <c r="CT76" s="3"/>
      <c r="CU76" s="3"/>
      <c r="CV76" s="3"/>
      <c r="CW76" s="3"/>
      <c r="CX76" s="3"/>
      <c r="CY76" s="12">
        <f t="shared" ca="1" si="50"/>
        <v>0.40566955007393191</v>
      </c>
      <c r="CZ76" s="13">
        <f t="shared" ca="1" si="53"/>
        <v>81</v>
      </c>
      <c r="DA76" s="3"/>
      <c r="DB76" s="3">
        <v>76</v>
      </c>
      <c r="DC76" s="14">
        <v>9</v>
      </c>
      <c r="DD76" s="14">
        <v>4</v>
      </c>
      <c r="DF76" s="12">
        <f t="shared" ca="1" si="51"/>
        <v>0.53863936718847061</v>
      </c>
      <c r="DG76" s="13">
        <f t="shared" ca="1" si="52"/>
        <v>40</v>
      </c>
      <c r="DH76" s="3"/>
      <c r="DI76" s="3">
        <v>76</v>
      </c>
      <c r="DJ76" s="14">
        <v>8</v>
      </c>
      <c r="DK76" s="14">
        <v>5</v>
      </c>
    </row>
    <row r="77" spans="1:115" ht="18.75" x14ac:dyDescent="0.25">
      <c r="CR77" s="12"/>
      <c r="CS77" s="13"/>
      <c r="CT77" s="3"/>
      <c r="CU77" s="3"/>
      <c r="CV77" s="3"/>
      <c r="CW77" s="3"/>
      <c r="CX77" s="3"/>
      <c r="CY77" s="12">
        <f t="shared" ca="1" si="50"/>
        <v>6.7894919544654098E-2</v>
      </c>
      <c r="CZ77" s="13">
        <f t="shared" ca="1" si="53"/>
        <v>132</v>
      </c>
      <c r="DA77" s="3"/>
      <c r="DB77" s="3">
        <v>77</v>
      </c>
      <c r="DC77" s="14">
        <v>9</v>
      </c>
      <c r="DD77" s="14">
        <v>5</v>
      </c>
      <c r="DF77" s="12">
        <f t="shared" ca="1" si="51"/>
        <v>0.93402575523579068</v>
      </c>
      <c r="DG77" s="13">
        <f t="shared" ca="1" si="52"/>
        <v>4</v>
      </c>
      <c r="DH77" s="3"/>
      <c r="DI77" s="3">
        <v>77</v>
      </c>
      <c r="DJ77" s="14">
        <v>8</v>
      </c>
      <c r="DK77" s="14">
        <v>6</v>
      </c>
    </row>
    <row r="78" spans="1:115" ht="18.75" x14ac:dyDescent="0.25">
      <c r="CR78" s="12"/>
      <c r="CS78" s="13"/>
      <c r="CT78" s="3"/>
      <c r="CU78" s="3"/>
      <c r="CV78" s="3"/>
      <c r="CW78" s="3"/>
      <c r="CX78" s="3"/>
      <c r="CY78" s="12">
        <f t="shared" ca="1" si="50"/>
        <v>0.91445406536336737</v>
      </c>
      <c r="CZ78" s="13">
        <f t="shared" ca="1" si="53"/>
        <v>6</v>
      </c>
      <c r="DA78" s="3"/>
      <c r="DB78" s="3">
        <v>78</v>
      </c>
      <c r="DC78" s="14">
        <v>9</v>
      </c>
      <c r="DD78" s="14">
        <v>6</v>
      </c>
      <c r="DF78" s="12">
        <f t="shared" ca="1" si="51"/>
        <v>0.68213460624069966</v>
      </c>
      <c r="DG78" s="13">
        <f t="shared" ca="1" si="52"/>
        <v>27</v>
      </c>
      <c r="DH78" s="3"/>
      <c r="DI78" s="3">
        <v>78</v>
      </c>
      <c r="DJ78" s="14">
        <v>8</v>
      </c>
      <c r="DK78" s="14">
        <v>7</v>
      </c>
    </row>
    <row r="79" spans="1:115" ht="18.75" x14ac:dyDescent="0.25">
      <c r="CR79" s="12"/>
      <c r="CS79" s="13"/>
      <c r="CT79" s="3"/>
      <c r="CU79" s="3"/>
      <c r="CV79" s="3"/>
      <c r="CW79" s="3"/>
      <c r="CX79" s="3"/>
      <c r="CY79" s="12">
        <f t="shared" ca="1" si="50"/>
        <v>0.23041617907483192</v>
      </c>
      <c r="CZ79" s="13">
        <f t="shared" ca="1" si="53"/>
        <v>106</v>
      </c>
      <c r="DA79" s="3"/>
      <c r="DB79" s="3">
        <v>79</v>
      </c>
      <c r="DC79" s="14">
        <v>9</v>
      </c>
      <c r="DD79" s="14">
        <v>7</v>
      </c>
      <c r="DF79" s="12">
        <f t="shared" ca="1" si="51"/>
        <v>0.68751710857835913</v>
      </c>
      <c r="DG79" s="13">
        <f t="shared" ca="1" si="52"/>
        <v>26</v>
      </c>
      <c r="DH79" s="3"/>
      <c r="DI79" s="3">
        <v>79</v>
      </c>
      <c r="DJ79" s="14">
        <v>8</v>
      </c>
      <c r="DK79" s="14">
        <v>8</v>
      </c>
    </row>
    <row r="80" spans="1:115" ht="18.75" x14ac:dyDescent="0.25">
      <c r="CR80" s="12"/>
      <c r="CS80" s="13"/>
      <c r="CT80" s="3"/>
      <c r="CU80" s="3"/>
      <c r="CV80" s="3"/>
      <c r="CW80" s="3"/>
      <c r="CX80" s="3"/>
      <c r="CY80" s="12">
        <f t="shared" ca="1" si="50"/>
        <v>0.53252958298151487</v>
      </c>
      <c r="CZ80" s="13">
        <f t="shared" ca="1" si="53"/>
        <v>68</v>
      </c>
      <c r="DA80" s="3"/>
      <c r="DB80" s="3">
        <v>80</v>
      </c>
      <c r="DC80" s="14">
        <v>9</v>
      </c>
      <c r="DD80" s="14">
        <v>8</v>
      </c>
      <c r="DF80" s="12">
        <f t="shared" ca="1" si="51"/>
        <v>0.77012011922476054</v>
      </c>
      <c r="DG80" s="13">
        <f t="shared" ca="1" si="52"/>
        <v>18</v>
      </c>
      <c r="DH80" s="3"/>
      <c r="DI80" s="3">
        <v>80</v>
      </c>
      <c r="DJ80" s="14">
        <v>8</v>
      </c>
      <c r="DK80" s="14">
        <v>9</v>
      </c>
    </row>
    <row r="81" spans="96:115" ht="18.75" x14ac:dyDescent="0.25">
      <c r="CR81" s="12"/>
      <c r="CS81" s="13"/>
      <c r="CT81" s="3"/>
      <c r="CU81" s="3"/>
      <c r="CV81" s="3"/>
      <c r="CW81" s="3"/>
      <c r="CX81" s="3"/>
      <c r="CY81" s="12">
        <f t="shared" ca="1" si="50"/>
        <v>0.23795260521825867</v>
      </c>
      <c r="CZ81" s="13">
        <f t="shared" ca="1" si="53"/>
        <v>103</v>
      </c>
      <c r="DA81" s="3"/>
      <c r="DB81" s="3">
        <v>81</v>
      </c>
      <c r="DC81" s="14">
        <v>9</v>
      </c>
      <c r="DD81" s="14">
        <v>9</v>
      </c>
      <c r="DF81" s="12">
        <f t="shared" ca="1" si="51"/>
        <v>0.94752614660328072</v>
      </c>
      <c r="DG81" s="13">
        <f t="shared" ca="1" si="52"/>
        <v>1</v>
      </c>
      <c r="DH81" s="3"/>
      <c r="DI81" s="3">
        <v>81</v>
      </c>
      <c r="DJ81" s="14">
        <v>9</v>
      </c>
      <c r="DK81" s="14">
        <v>0</v>
      </c>
    </row>
    <row r="82" spans="96:115" ht="18.75" x14ac:dyDescent="0.25">
      <c r="CR82" s="12"/>
      <c r="CS82" s="13"/>
      <c r="CT82" s="3"/>
      <c r="CU82" s="3"/>
      <c r="CV82" s="3"/>
      <c r="CW82" s="3"/>
      <c r="CX82" s="3"/>
      <c r="CY82" s="12">
        <f t="shared" ca="1" si="50"/>
        <v>0.91147289053432867</v>
      </c>
      <c r="CZ82" s="13">
        <f t="shared" ca="1" si="53"/>
        <v>7</v>
      </c>
      <c r="DB82" s="3">
        <v>82</v>
      </c>
      <c r="DC82" s="3">
        <v>0</v>
      </c>
      <c r="DD82" s="3">
        <v>0</v>
      </c>
      <c r="DF82" s="12">
        <f t="shared" ca="1" si="51"/>
        <v>0.14340719586694928</v>
      </c>
      <c r="DG82" s="13">
        <f t="shared" ca="1" si="52"/>
        <v>74</v>
      </c>
      <c r="DI82" s="3">
        <v>82</v>
      </c>
      <c r="DJ82" s="14">
        <v>9</v>
      </c>
      <c r="DK82" s="14">
        <v>1</v>
      </c>
    </row>
    <row r="83" spans="96:115" ht="18.75" x14ac:dyDescent="0.25">
      <c r="CR83" s="12"/>
      <c r="CS83" s="13"/>
      <c r="CT83" s="3"/>
      <c r="CU83" s="3"/>
      <c r="CV83" s="3"/>
      <c r="CW83" s="3"/>
      <c r="CX83" s="3"/>
      <c r="CY83" s="12">
        <f t="shared" ca="1" si="50"/>
        <v>0.81953613369655487</v>
      </c>
      <c r="CZ83" s="13">
        <f t="shared" ca="1" si="53"/>
        <v>19</v>
      </c>
      <c r="DB83" s="3">
        <v>83</v>
      </c>
      <c r="DC83" s="3">
        <v>0</v>
      </c>
      <c r="DD83" s="3">
        <v>1</v>
      </c>
      <c r="DF83" s="12">
        <f t="shared" ca="1" si="51"/>
        <v>0.64557642672641236</v>
      </c>
      <c r="DG83" s="13">
        <f t="shared" ca="1" si="52"/>
        <v>31</v>
      </c>
      <c r="DI83" s="3">
        <v>83</v>
      </c>
      <c r="DJ83" s="14">
        <v>9</v>
      </c>
      <c r="DK83" s="14">
        <v>2</v>
      </c>
    </row>
    <row r="84" spans="96:115" ht="18.75" x14ac:dyDescent="0.25">
      <c r="CR84" s="12"/>
      <c r="CS84" s="13"/>
      <c r="CT84" s="3"/>
      <c r="CU84" s="3"/>
      <c r="CV84" s="3"/>
      <c r="CW84" s="3"/>
      <c r="CX84" s="3"/>
      <c r="CY84" s="12">
        <f t="shared" ca="1" si="50"/>
        <v>0.94043376749403995</v>
      </c>
      <c r="CZ84" s="13">
        <f t="shared" ca="1" si="53"/>
        <v>4</v>
      </c>
      <c r="DB84" s="3">
        <v>84</v>
      </c>
      <c r="DC84" s="3">
        <v>0</v>
      </c>
      <c r="DD84" s="3">
        <v>2</v>
      </c>
      <c r="DF84" s="12">
        <f t="shared" ca="1" si="51"/>
        <v>0.17289243474069615</v>
      </c>
      <c r="DG84" s="13">
        <f t="shared" ca="1" si="52"/>
        <v>73</v>
      </c>
      <c r="DI84" s="3">
        <v>84</v>
      </c>
      <c r="DJ84" s="14">
        <v>9</v>
      </c>
      <c r="DK84" s="14">
        <v>3</v>
      </c>
    </row>
    <row r="85" spans="96:115" ht="18.75" x14ac:dyDescent="0.25">
      <c r="CR85" s="12"/>
      <c r="CS85" s="13"/>
      <c r="CT85" s="3"/>
      <c r="CU85" s="3"/>
      <c r="CV85" s="3"/>
      <c r="CW85" s="3"/>
      <c r="CX85" s="3"/>
      <c r="CY85" s="12">
        <f t="shared" ca="1" si="50"/>
        <v>3.5042365569038836E-2</v>
      </c>
      <c r="CZ85" s="13">
        <f t="shared" ca="1" si="53"/>
        <v>137</v>
      </c>
      <c r="DB85" s="3">
        <v>85</v>
      </c>
      <c r="DC85" s="3">
        <v>0</v>
      </c>
      <c r="DD85" s="3">
        <v>3</v>
      </c>
      <c r="DF85" s="12">
        <f t="shared" ca="1" si="51"/>
        <v>0.77390353047117022</v>
      </c>
      <c r="DG85" s="13">
        <f t="shared" ca="1" si="52"/>
        <v>17</v>
      </c>
      <c r="DI85" s="3">
        <v>85</v>
      </c>
      <c r="DJ85" s="14">
        <v>9</v>
      </c>
      <c r="DK85" s="14">
        <v>4</v>
      </c>
    </row>
    <row r="86" spans="96:115" ht="18.75" x14ac:dyDescent="0.25">
      <c r="CR86" s="12"/>
      <c r="CS86" s="13"/>
      <c r="CT86" s="3"/>
      <c r="CU86" s="3"/>
      <c r="CV86" s="3"/>
      <c r="CW86" s="3"/>
      <c r="CX86" s="3"/>
      <c r="CY86" s="12">
        <f t="shared" ca="1" si="50"/>
        <v>0.4578687627236</v>
      </c>
      <c r="CZ86" s="13">
        <f t="shared" ca="1" si="53"/>
        <v>76</v>
      </c>
      <c r="DB86" s="3">
        <v>86</v>
      </c>
      <c r="DC86" s="3">
        <v>0</v>
      </c>
      <c r="DD86" s="3">
        <v>4</v>
      </c>
      <c r="DF86" s="12">
        <f t="shared" ca="1" si="51"/>
        <v>0.41888196667879818</v>
      </c>
      <c r="DG86" s="13">
        <f t="shared" ca="1" si="52"/>
        <v>44</v>
      </c>
      <c r="DI86" s="3">
        <v>86</v>
      </c>
      <c r="DJ86" s="14">
        <v>9</v>
      </c>
      <c r="DK86" s="14">
        <v>5</v>
      </c>
    </row>
    <row r="87" spans="96:115" ht="18.75" x14ac:dyDescent="0.25">
      <c r="CR87" s="12"/>
      <c r="CS87" s="13"/>
      <c r="CT87" s="3"/>
      <c r="CU87" s="3"/>
      <c r="CV87" s="3"/>
      <c r="CW87" s="3"/>
      <c r="CX87" s="3"/>
      <c r="CY87" s="12">
        <f t="shared" ca="1" si="50"/>
        <v>0.42919323327576975</v>
      </c>
      <c r="CZ87" s="13">
        <f t="shared" ca="1" si="53"/>
        <v>78</v>
      </c>
      <c r="DB87" s="3">
        <v>87</v>
      </c>
      <c r="DC87" s="3">
        <v>0</v>
      </c>
      <c r="DD87" s="3">
        <v>5</v>
      </c>
      <c r="DF87" s="12">
        <f t="shared" ca="1" si="51"/>
        <v>0.12624448562405177</v>
      </c>
      <c r="DG87" s="13">
        <f t="shared" ca="1" si="52"/>
        <v>80</v>
      </c>
      <c r="DI87" s="3">
        <v>87</v>
      </c>
      <c r="DJ87" s="14">
        <v>9</v>
      </c>
      <c r="DK87" s="14">
        <v>6</v>
      </c>
    </row>
    <row r="88" spans="96:115" ht="18.75" x14ac:dyDescent="0.25">
      <c r="CR88" s="12"/>
      <c r="CS88" s="13"/>
      <c r="CU88" s="3"/>
      <c r="CV88" s="3"/>
      <c r="CW88" s="3"/>
      <c r="CY88" s="12">
        <f t="shared" ca="1" si="50"/>
        <v>0.27691823494963275</v>
      </c>
      <c r="CZ88" s="13">
        <f t="shared" ca="1" si="53"/>
        <v>98</v>
      </c>
      <c r="DB88" s="3">
        <v>88</v>
      </c>
      <c r="DC88" s="3">
        <v>0</v>
      </c>
      <c r="DD88" s="3">
        <v>6</v>
      </c>
      <c r="DF88" s="12">
        <f t="shared" ca="1" si="51"/>
        <v>0.65210339405099726</v>
      </c>
      <c r="DG88" s="13">
        <f t="shared" ca="1" si="52"/>
        <v>30</v>
      </c>
      <c r="DI88" s="3">
        <v>88</v>
      </c>
      <c r="DJ88" s="14">
        <v>9</v>
      </c>
      <c r="DK88" s="14">
        <v>7</v>
      </c>
    </row>
    <row r="89" spans="96:115" ht="18.75" x14ac:dyDescent="0.25">
      <c r="CR89" s="12"/>
      <c r="CS89" s="13"/>
      <c r="CU89" s="3"/>
      <c r="CV89" s="3"/>
      <c r="CW89" s="3"/>
      <c r="CY89" s="12">
        <f t="shared" ca="1" si="50"/>
        <v>0.85619562476691524</v>
      </c>
      <c r="CZ89" s="13">
        <f t="shared" ca="1" si="53"/>
        <v>14</v>
      </c>
      <c r="DB89" s="3">
        <v>89</v>
      </c>
      <c r="DC89" s="3">
        <v>0</v>
      </c>
      <c r="DD89" s="3">
        <v>7</v>
      </c>
      <c r="DF89" s="12">
        <f t="shared" ca="1" si="51"/>
        <v>0.21732188682202258</v>
      </c>
      <c r="DG89" s="13">
        <f t="shared" ca="1" si="52"/>
        <v>63</v>
      </c>
      <c r="DI89" s="3">
        <v>89</v>
      </c>
      <c r="DJ89" s="14">
        <v>9</v>
      </c>
      <c r="DK89" s="14">
        <v>8</v>
      </c>
    </row>
    <row r="90" spans="96:115" ht="18.75" x14ac:dyDescent="0.25">
      <c r="CR90" s="12"/>
      <c r="CS90" s="13"/>
      <c r="CU90" s="3"/>
      <c r="CV90" s="3"/>
      <c r="CW90" s="3"/>
      <c r="CY90" s="12">
        <f t="shared" ca="1" si="50"/>
        <v>0.68485357335161812</v>
      </c>
      <c r="CZ90" s="13">
        <f t="shared" ca="1" si="53"/>
        <v>40</v>
      </c>
      <c r="DB90" s="3">
        <v>90</v>
      </c>
      <c r="DC90" s="3">
        <v>0</v>
      </c>
      <c r="DD90" s="3">
        <v>8</v>
      </c>
      <c r="DF90" s="12">
        <f t="shared" ca="1" si="51"/>
        <v>0.13937656402318332</v>
      </c>
      <c r="DG90" s="13">
        <f t="shared" ca="1" si="52"/>
        <v>77</v>
      </c>
      <c r="DI90" s="3">
        <v>90</v>
      </c>
      <c r="DJ90" s="14">
        <v>9</v>
      </c>
      <c r="DK90" s="14">
        <v>9</v>
      </c>
    </row>
    <row r="91" spans="96:115" ht="18.75" x14ac:dyDescent="0.25">
      <c r="CR91" s="12"/>
      <c r="CS91" s="13"/>
      <c r="CU91" s="3"/>
      <c r="CV91" s="3"/>
      <c r="CW91" s="3"/>
      <c r="CY91" s="12">
        <f t="shared" ca="1" si="50"/>
        <v>0.29007524021731035</v>
      </c>
      <c r="CZ91" s="13">
        <f t="shared" ca="1" si="53"/>
        <v>95</v>
      </c>
      <c r="DB91" s="3">
        <v>91</v>
      </c>
      <c r="DC91" s="3">
        <v>0</v>
      </c>
      <c r="DD91" s="3">
        <v>9</v>
      </c>
      <c r="DF91" s="12"/>
      <c r="DG91" s="13"/>
      <c r="DI91" s="3"/>
      <c r="DK91" s="3"/>
    </row>
    <row r="92" spans="96:115" ht="18.75" x14ac:dyDescent="0.25">
      <c r="CR92" s="12"/>
      <c r="CS92" s="13"/>
      <c r="CU92" s="3"/>
      <c r="CV92" s="3"/>
      <c r="CW92" s="3"/>
      <c r="CY92" s="12">
        <f t="shared" ca="1" si="50"/>
        <v>0.3127467740466634</v>
      </c>
      <c r="CZ92" s="13">
        <f t="shared" ca="1" si="53"/>
        <v>90</v>
      </c>
      <c r="DB92" s="3">
        <v>92</v>
      </c>
      <c r="DC92" s="3">
        <v>1</v>
      </c>
      <c r="DD92" s="3">
        <v>0</v>
      </c>
      <c r="DF92" s="12"/>
      <c r="DG92" s="13"/>
      <c r="DI92" s="3"/>
      <c r="DK92" s="3"/>
    </row>
    <row r="93" spans="96:115" ht="18.75" x14ac:dyDescent="0.25">
      <c r="CR93" s="12"/>
      <c r="CS93" s="13"/>
      <c r="CU93" s="3"/>
      <c r="CV93" s="3"/>
      <c r="CW93" s="3"/>
      <c r="CY93" s="12">
        <f t="shared" ca="1" si="50"/>
        <v>0.84072226989440713</v>
      </c>
      <c r="CZ93" s="13">
        <f t="shared" ca="1" si="53"/>
        <v>16</v>
      </c>
      <c r="DB93" s="3">
        <v>93</v>
      </c>
      <c r="DC93" s="3">
        <v>2</v>
      </c>
      <c r="DD93" s="3">
        <v>0</v>
      </c>
      <c r="DF93" s="12"/>
      <c r="DG93" s="13"/>
      <c r="DI93" s="3"/>
      <c r="DK93" s="3"/>
    </row>
    <row r="94" spans="96:115" ht="18.75" x14ac:dyDescent="0.25">
      <c r="CR94" s="12"/>
      <c r="CS94" s="13"/>
      <c r="CU94" s="3"/>
      <c r="CV94" s="3"/>
      <c r="CW94" s="3"/>
      <c r="CY94" s="12">
        <f t="shared" ca="1" si="50"/>
        <v>0.87116696492913803</v>
      </c>
      <c r="CZ94" s="13">
        <f t="shared" ca="1" si="53"/>
        <v>12</v>
      </c>
      <c r="DB94" s="3">
        <v>94</v>
      </c>
      <c r="DC94" s="3">
        <v>3</v>
      </c>
      <c r="DD94" s="3">
        <v>0</v>
      </c>
      <c r="DF94" s="12"/>
      <c r="DG94" s="13"/>
      <c r="DI94" s="3"/>
      <c r="DK94" s="3"/>
    </row>
    <row r="95" spans="96:115" ht="18.75" x14ac:dyDescent="0.25">
      <c r="CR95" s="12"/>
      <c r="CS95" s="13"/>
      <c r="CU95" s="3"/>
      <c r="CV95" s="3"/>
      <c r="CW95" s="3"/>
      <c r="CY95" s="12">
        <f t="shared" ca="1" si="50"/>
        <v>0.61628792030760671</v>
      </c>
      <c r="CZ95" s="13">
        <f t="shared" ca="1" si="53"/>
        <v>48</v>
      </c>
      <c r="DB95" s="3">
        <v>95</v>
      </c>
      <c r="DC95" s="3">
        <v>4</v>
      </c>
      <c r="DD95" s="3">
        <v>0</v>
      </c>
      <c r="DF95" s="12"/>
      <c r="DG95" s="13"/>
      <c r="DI95" s="3"/>
      <c r="DK95" s="3"/>
    </row>
    <row r="96" spans="96:115" ht="18.75" x14ac:dyDescent="0.25">
      <c r="CR96" s="12"/>
      <c r="CS96" s="13"/>
      <c r="CU96" s="3"/>
      <c r="CV96" s="3"/>
      <c r="CW96" s="3"/>
      <c r="CY96" s="12">
        <f t="shared" ca="1" si="50"/>
        <v>0.82507458041927073</v>
      </c>
      <c r="CZ96" s="13">
        <f t="shared" ca="1" si="53"/>
        <v>18</v>
      </c>
      <c r="DB96" s="3">
        <v>96</v>
      </c>
      <c r="DC96" s="3">
        <v>5</v>
      </c>
      <c r="DD96" s="3">
        <v>0</v>
      </c>
      <c r="DF96" s="12"/>
      <c r="DG96" s="13"/>
      <c r="DI96" s="3"/>
      <c r="DK96" s="3"/>
    </row>
    <row r="97" spans="96:113" ht="18.75" x14ac:dyDescent="0.25">
      <c r="CR97" s="12"/>
      <c r="CS97" s="13"/>
      <c r="CU97" s="3"/>
      <c r="CV97" s="3"/>
      <c r="CW97" s="3"/>
      <c r="CY97" s="12">
        <f t="shared" ca="1" si="50"/>
        <v>0.80971559169120555</v>
      </c>
      <c r="CZ97" s="13">
        <f t="shared" ca="1" si="53"/>
        <v>24</v>
      </c>
      <c r="DB97" s="3">
        <v>97</v>
      </c>
      <c r="DC97" s="3">
        <v>6</v>
      </c>
      <c r="DD97" s="3">
        <v>0</v>
      </c>
      <c r="DF97" s="12"/>
      <c r="DG97" s="13"/>
      <c r="DI97" s="3"/>
    </row>
    <row r="98" spans="96:113" ht="18.75" x14ac:dyDescent="0.25">
      <c r="CR98" s="12"/>
      <c r="CS98" s="13"/>
      <c r="CU98" s="3"/>
      <c r="CV98" s="3"/>
      <c r="CW98" s="3"/>
      <c r="CY98" s="12">
        <f t="shared" ca="1" si="50"/>
        <v>0.13743688613999161</v>
      </c>
      <c r="CZ98" s="13">
        <f t="shared" ca="1" si="53"/>
        <v>120</v>
      </c>
      <c r="DB98" s="3">
        <v>98</v>
      </c>
      <c r="DC98" s="3">
        <v>7</v>
      </c>
      <c r="DD98" s="3">
        <v>0</v>
      </c>
      <c r="DF98" s="12"/>
      <c r="DG98" s="13"/>
      <c r="DI98" s="3"/>
    </row>
    <row r="99" spans="96:113" ht="18.75" x14ac:dyDescent="0.25">
      <c r="CR99" s="12"/>
      <c r="CS99" s="13"/>
      <c r="CU99" s="3"/>
      <c r="CV99" s="3"/>
      <c r="CW99" s="3"/>
      <c r="CY99" s="12">
        <f t="shared" ca="1" si="50"/>
        <v>0.60089178432876766</v>
      </c>
      <c r="CZ99" s="13">
        <f t="shared" ca="1" si="53"/>
        <v>52</v>
      </c>
      <c r="DB99" s="3">
        <v>99</v>
      </c>
      <c r="DC99" s="3">
        <v>8</v>
      </c>
      <c r="DD99" s="3">
        <v>0</v>
      </c>
      <c r="DF99" s="12"/>
      <c r="DG99" s="13"/>
      <c r="DI99" s="3"/>
    </row>
    <row r="100" spans="96:113" ht="18.75" x14ac:dyDescent="0.25">
      <c r="CR100" s="12"/>
      <c r="CS100" s="13"/>
      <c r="CU100" s="3"/>
      <c r="CV100" s="3"/>
      <c r="CW100" s="3"/>
      <c r="CY100" s="12">
        <f t="shared" ca="1" si="50"/>
        <v>0.5486228689918039</v>
      </c>
      <c r="CZ100" s="13">
        <f t="shared" ca="1" si="53"/>
        <v>63</v>
      </c>
      <c r="DB100" s="3">
        <v>100</v>
      </c>
      <c r="DC100" s="3">
        <v>9</v>
      </c>
      <c r="DD100" s="3">
        <v>0</v>
      </c>
      <c r="DF100" s="12"/>
      <c r="DG100" s="13"/>
      <c r="DI100" s="3"/>
    </row>
    <row r="101" spans="96:113" ht="18.75" x14ac:dyDescent="0.25">
      <c r="CR101" s="12"/>
      <c r="CS101" s="13"/>
      <c r="CU101" s="3"/>
      <c r="CV101" s="3"/>
      <c r="CW101" s="3"/>
      <c r="CY101" s="12">
        <f t="shared" ca="1" si="50"/>
        <v>0.5417921258724836</v>
      </c>
      <c r="CZ101" s="13">
        <f t="shared" ca="1" si="53"/>
        <v>66</v>
      </c>
      <c r="DB101" s="3">
        <v>101</v>
      </c>
      <c r="DC101" s="3">
        <v>0</v>
      </c>
      <c r="DD101" s="3">
        <v>0</v>
      </c>
    </row>
    <row r="102" spans="96:113" ht="18.75" x14ac:dyDescent="0.25">
      <c r="CR102" s="12"/>
      <c r="CS102" s="13"/>
      <c r="CU102" s="3"/>
      <c r="CV102" s="3"/>
      <c r="CW102" s="3"/>
      <c r="CY102" s="12">
        <f t="shared" ca="1" si="50"/>
        <v>0.42248586074271988</v>
      </c>
      <c r="CZ102" s="13">
        <f t="shared" ca="1" si="53"/>
        <v>80</v>
      </c>
      <c r="DB102" s="3">
        <v>102</v>
      </c>
      <c r="DC102" s="3">
        <v>0</v>
      </c>
      <c r="DD102" s="3">
        <v>1</v>
      </c>
    </row>
    <row r="103" spans="96:113" ht="18.75" x14ac:dyDescent="0.25">
      <c r="CR103" s="12"/>
      <c r="CS103" s="13"/>
      <c r="CU103" s="3"/>
      <c r="CV103" s="3"/>
      <c r="CW103" s="3"/>
      <c r="CY103" s="12">
        <f t="shared" ca="1" si="50"/>
        <v>0.36082075974127614</v>
      </c>
      <c r="CZ103" s="13">
        <f t="shared" ca="1" si="53"/>
        <v>86</v>
      </c>
      <c r="DB103" s="3">
        <v>103</v>
      </c>
      <c r="DC103" s="3">
        <v>0</v>
      </c>
      <c r="DD103" s="3">
        <v>2</v>
      </c>
    </row>
    <row r="104" spans="96:113" ht="18.75" x14ac:dyDescent="0.25">
      <c r="CR104" s="12"/>
      <c r="CS104" s="13"/>
      <c r="CU104" s="3"/>
      <c r="CV104" s="3"/>
      <c r="CW104" s="3"/>
      <c r="CY104" s="12">
        <f t="shared" ca="1" si="50"/>
        <v>0.75124592542983926</v>
      </c>
      <c r="CZ104" s="13">
        <f t="shared" ca="1" si="53"/>
        <v>34</v>
      </c>
      <c r="DB104" s="3">
        <v>104</v>
      </c>
      <c r="DC104" s="3">
        <v>0</v>
      </c>
      <c r="DD104" s="3">
        <v>3</v>
      </c>
    </row>
    <row r="105" spans="96:113" ht="18.75" x14ac:dyDescent="0.25">
      <c r="CR105" s="12"/>
      <c r="CS105" s="13"/>
      <c r="CU105" s="3"/>
      <c r="CV105" s="3"/>
      <c r="CW105" s="3"/>
      <c r="CY105" s="12">
        <f t="shared" ca="1" si="50"/>
        <v>0.37221305886032463</v>
      </c>
      <c r="CZ105" s="13">
        <f t="shared" ca="1" si="53"/>
        <v>85</v>
      </c>
      <c r="DB105" s="3">
        <v>105</v>
      </c>
      <c r="DC105" s="3">
        <v>0</v>
      </c>
      <c r="DD105" s="3">
        <v>4</v>
      </c>
    </row>
    <row r="106" spans="96:113" ht="18.75" x14ac:dyDescent="0.25">
      <c r="CR106" s="12"/>
      <c r="CS106" s="13"/>
      <c r="CU106" s="3"/>
      <c r="CV106" s="3"/>
      <c r="CW106" s="3"/>
      <c r="CY106" s="12">
        <f t="shared" ca="1" si="50"/>
        <v>0.22248687962261726</v>
      </c>
      <c r="CZ106" s="13">
        <f t="shared" ca="1" si="53"/>
        <v>109</v>
      </c>
      <c r="DB106" s="3">
        <v>106</v>
      </c>
      <c r="DC106" s="3">
        <v>0</v>
      </c>
      <c r="DD106" s="3">
        <v>5</v>
      </c>
    </row>
    <row r="107" spans="96:113" ht="18.75" x14ac:dyDescent="0.25">
      <c r="CV107" s="3"/>
      <c r="CW107" s="3"/>
      <c r="CY107" s="12">
        <f t="shared" ca="1" si="50"/>
        <v>0.69471813074909239</v>
      </c>
      <c r="CZ107" s="13">
        <f t="shared" ca="1" si="53"/>
        <v>39</v>
      </c>
      <c r="DB107" s="3">
        <v>107</v>
      </c>
      <c r="DC107" s="3">
        <v>0</v>
      </c>
      <c r="DD107" s="3">
        <v>6</v>
      </c>
    </row>
    <row r="108" spans="96:113" ht="18.75" x14ac:dyDescent="0.25">
      <c r="CY108" s="12">
        <f t="shared" ca="1" si="50"/>
        <v>0.44811974686727407</v>
      </c>
      <c r="CZ108" s="13">
        <f t="shared" ca="1" si="53"/>
        <v>77</v>
      </c>
      <c r="DB108" s="3">
        <v>108</v>
      </c>
      <c r="DC108" s="3">
        <v>0</v>
      </c>
      <c r="DD108" s="3">
        <v>7</v>
      </c>
    </row>
    <row r="109" spans="96:113" ht="18.75" x14ac:dyDescent="0.25">
      <c r="CY109" s="12">
        <f t="shared" ca="1" si="50"/>
        <v>0.2035292789983254</v>
      </c>
      <c r="CZ109" s="13">
        <f t="shared" ca="1" si="53"/>
        <v>113</v>
      </c>
      <c r="DB109" s="3">
        <v>109</v>
      </c>
      <c r="DC109" s="3">
        <v>0</v>
      </c>
      <c r="DD109" s="3">
        <v>8</v>
      </c>
    </row>
    <row r="110" spans="96:113" ht="18.75" x14ac:dyDescent="0.25">
      <c r="CY110" s="12">
        <f t="shared" ca="1" si="50"/>
        <v>0.61513874591563478</v>
      </c>
      <c r="CZ110" s="13">
        <f t="shared" ca="1" si="53"/>
        <v>49</v>
      </c>
      <c r="DB110" s="3">
        <v>110</v>
      </c>
      <c r="DC110" s="3">
        <v>0</v>
      </c>
      <c r="DD110" s="3">
        <v>9</v>
      </c>
    </row>
    <row r="111" spans="96:113" ht="18.75" x14ac:dyDescent="0.25">
      <c r="CY111" s="12">
        <f t="shared" ca="1" si="50"/>
        <v>5.3680002978697461E-2</v>
      </c>
      <c r="CZ111" s="13">
        <f t="shared" ca="1" si="53"/>
        <v>133</v>
      </c>
      <c r="DB111" s="3">
        <v>111</v>
      </c>
      <c r="DC111" s="3">
        <v>1</v>
      </c>
      <c r="DD111" s="3">
        <v>0</v>
      </c>
    </row>
    <row r="112" spans="96:113" ht="18.75" x14ac:dyDescent="0.25">
      <c r="CY112" s="12">
        <f t="shared" ca="1" si="50"/>
        <v>0.11763648642248059</v>
      </c>
      <c r="CZ112" s="13">
        <f t="shared" ca="1" si="53"/>
        <v>126</v>
      </c>
      <c r="DB112" s="3">
        <v>112</v>
      </c>
      <c r="DC112" s="3">
        <v>2</v>
      </c>
      <c r="DD112" s="3">
        <v>0</v>
      </c>
    </row>
    <row r="113" spans="103:108" ht="18.75" x14ac:dyDescent="0.25">
      <c r="CY113" s="12">
        <f t="shared" ca="1" si="50"/>
        <v>0.66249039534312115</v>
      </c>
      <c r="CZ113" s="13">
        <f t="shared" ca="1" si="53"/>
        <v>44</v>
      </c>
      <c r="DB113" s="3">
        <v>113</v>
      </c>
      <c r="DC113" s="3">
        <v>3</v>
      </c>
      <c r="DD113" s="3">
        <v>0</v>
      </c>
    </row>
    <row r="114" spans="103:108" ht="18.75" x14ac:dyDescent="0.25">
      <c r="CY114" s="12">
        <f t="shared" ca="1" si="50"/>
        <v>0.7642908499206611</v>
      </c>
      <c r="CZ114" s="13">
        <f t="shared" ca="1" si="53"/>
        <v>32</v>
      </c>
      <c r="DB114" s="3">
        <v>114</v>
      </c>
      <c r="DC114" s="3">
        <v>4</v>
      </c>
      <c r="DD114" s="3">
        <v>0</v>
      </c>
    </row>
    <row r="115" spans="103:108" ht="18.75" x14ac:dyDescent="0.25">
      <c r="CY115" s="12">
        <f t="shared" ca="1" si="50"/>
        <v>0.47784299496942917</v>
      </c>
      <c r="CZ115" s="13">
        <f t="shared" ca="1" si="53"/>
        <v>74</v>
      </c>
      <c r="DB115" s="3">
        <v>115</v>
      </c>
      <c r="DC115" s="3">
        <v>5</v>
      </c>
      <c r="DD115" s="3">
        <v>0</v>
      </c>
    </row>
    <row r="116" spans="103:108" ht="18.75" x14ac:dyDescent="0.25">
      <c r="CY116" s="12">
        <f t="shared" ca="1" si="50"/>
        <v>4.7468314583553939E-2</v>
      </c>
      <c r="CZ116" s="13">
        <f t="shared" ca="1" si="53"/>
        <v>134</v>
      </c>
      <c r="DB116" s="3">
        <v>116</v>
      </c>
      <c r="DC116" s="3">
        <v>6</v>
      </c>
      <c r="DD116" s="3">
        <v>0</v>
      </c>
    </row>
    <row r="117" spans="103:108" ht="18.75" x14ac:dyDescent="0.25">
      <c r="CY117" s="12">
        <f t="shared" ca="1" si="50"/>
        <v>0.75128562335001714</v>
      </c>
      <c r="CZ117" s="13">
        <f t="shared" ca="1" si="53"/>
        <v>33</v>
      </c>
      <c r="DB117" s="3">
        <v>117</v>
      </c>
      <c r="DC117" s="3">
        <v>7</v>
      </c>
      <c r="DD117" s="3">
        <v>0</v>
      </c>
    </row>
    <row r="118" spans="103:108" ht="18.75" x14ac:dyDescent="0.25">
      <c r="CY118" s="12">
        <f t="shared" ca="1" si="50"/>
        <v>0.58038642081797387</v>
      </c>
      <c r="CZ118" s="13">
        <f t="shared" ca="1" si="53"/>
        <v>55</v>
      </c>
      <c r="DB118" s="3">
        <v>118</v>
      </c>
      <c r="DC118" s="3">
        <v>8</v>
      </c>
      <c r="DD118" s="3">
        <v>0</v>
      </c>
    </row>
    <row r="119" spans="103:108" ht="18.75" x14ac:dyDescent="0.25">
      <c r="CY119" s="12">
        <f t="shared" ca="1" si="50"/>
        <v>0.56757504498969358</v>
      </c>
      <c r="CZ119" s="13">
        <f t="shared" ca="1" si="53"/>
        <v>58</v>
      </c>
      <c r="DB119" s="1">
        <v>119</v>
      </c>
      <c r="DC119" s="3">
        <v>9</v>
      </c>
      <c r="DD119" s="3">
        <v>0</v>
      </c>
    </row>
    <row r="120" spans="103:108" ht="18.75" x14ac:dyDescent="0.25">
      <c r="CY120" s="12">
        <f t="shared" ca="1" si="50"/>
        <v>7.3252552589956554E-2</v>
      </c>
      <c r="CZ120" s="13">
        <f t="shared" ca="1" si="53"/>
        <v>131</v>
      </c>
      <c r="DB120" s="1">
        <v>120</v>
      </c>
      <c r="DC120" s="1">
        <v>0</v>
      </c>
      <c r="DD120" s="1">
        <v>0</v>
      </c>
    </row>
    <row r="121" spans="103:108" ht="18.75" x14ac:dyDescent="0.25">
      <c r="CY121" s="12">
        <f t="shared" ca="1" si="50"/>
        <v>0.65643617494018092</v>
      </c>
      <c r="CZ121" s="13">
        <f t="shared" ca="1" si="53"/>
        <v>45</v>
      </c>
      <c r="DB121" s="1">
        <v>121</v>
      </c>
      <c r="DC121" s="14">
        <v>0</v>
      </c>
      <c r="DD121" s="14">
        <v>1</v>
      </c>
    </row>
    <row r="122" spans="103:108" ht="18.75" x14ac:dyDescent="0.25">
      <c r="CY122" s="12">
        <f t="shared" ca="1" si="50"/>
        <v>0.42458814428426406</v>
      </c>
      <c r="CZ122" s="13">
        <f t="shared" ca="1" si="53"/>
        <v>79</v>
      </c>
      <c r="DB122" s="1">
        <v>122</v>
      </c>
      <c r="DC122" s="14">
        <v>0</v>
      </c>
      <c r="DD122" s="14">
        <v>2</v>
      </c>
    </row>
    <row r="123" spans="103:108" ht="18.75" x14ac:dyDescent="0.25">
      <c r="CY123" s="12">
        <f t="shared" ca="1" si="50"/>
        <v>0.23682281061554955</v>
      </c>
      <c r="CZ123" s="13">
        <f t="shared" ca="1" si="53"/>
        <v>104</v>
      </c>
      <c r="DB123" s="1">
        <v>123</v>
      </c>
      <c r="DC123" s="14">
        <v>0</v>
      </c>
      <c r="DD123" s="14">
        <v>3</v>
      </c>
    </row>
    <row r="124" spans="103:108" ht="18.75" x14ac:dyDescent="0.25">
      <c r="CY124" s="12">
        <f t="shared" ca="1" si="50"/>
        <v>0.80440753603533921</v>
      </c>
      <c r="CZ124" s="13">
        <f t="shared" ca="1" si="53"/>
        <v>25</v>
      </c>
      <c r="DB124" s="1">
        <v>124</v>
      </c>
      <c r="DC124" s="14">
        <v>0</v>
      </c>
      <c r="DD124" s="14">
        <v>4</v>
      </c>
    </row>
    <row r="125" spans="103:108" ht="18.75" x14ac:dyDescent="0.25">
      <c r="CY125" s="12">
        <f t="shared" ca="1" si="50"/>
        <v>0.1487281439996283</v>
      </c>
      <c r="CZ125" s="13">
        <f t="shared" ca="1" si="53"/>
        <v>119</v>
      </c>
      <c r="DB125" s="1">
        <v>125</v>
      </c>
      <c r="DC125" s="14">
        <v>0</v>
      </c>
      <c r="DD125" s="14">
        <v>5</v>
      </c>
    </row>
    <row r="126" spans="103:108" ht="18.75" x14ac:dyDescent="0.25">
      <c r="CY126" s="12">
        <f t="shared" ca="1" si="50"/>
        <v>0.61403690913789688</v>
      </c>
      <c r="CZ126" s="13">
        <f t="shared" ca="1" si="53"/>
        <v>50</v>
      </c>
      <c r="DB126" s="1">
        <v>126</v>
      </c>
      <c r="DC126" s="14">
        <v>0</v>
      </c>
      <c r="DD126" s="14">
        <v>6</v>
      </c>
    </row>
    <row r="127" spans="103:108" ht="18.75" x14ac:dyDescent="0.25">
      <c r="CY127" s="12">
        <f t="shared" ca="1" si="50"/>
        <v>0.35221183765067055</v>
      </c>
      <c r="CZ127" s="13">
        <f t="shared" ca="1" si="53"/>
        <v>87</v>
      </c>
      <c r="DB127" s="1">
        <v>127</v>
      </c>
      <c r="DC127" s="14">
        <v>0</v>
      </c>
      <c r="DD127" s="14">
        <v>7</v>
      </c>
    </row>
    <row r="128" spans="103:108" ht="18.75" x14ac:dyDescent="0.25">
      <c r="CY128" s="12">
        <f t="shared" ca="1" si="50"/>
        <v>0.51591762964852161</v>
      </c>
      <c r="CZ128" s="13">
        <f t="shared" ca="1" si="53"/>
        <v>69</v>
      </c>
      <c r="DB128" s="1">
        <v>128</v>
      </c>
      <c r="DC128" s="14">
        <v>0</v>
      </c>
      <c r="DD128" s="14">
        <v>8</v>
      </c>
    </row>
    <row r="129" spans="103:108" ht="18.75" x14ac:dyDescent="0.25">
      <c r="CY129" s="12">
        <f t="shared" ref="CY129:CY138" ca="1" si="54">RAND()</f>
        <v>0.89642315148923069</v>
      </c>
      <c r="CZ129" s="13">
        <f t="shared" ca="1" si="53"/>
        <v>9</v>
      </c>
      <c r="DB129" s="1">
        <v>129</v>
      </c>
      <c r="DC129" s="14">
        <v>0</v>
      </c>
      <c r="DD129" s="14">
        <v>9</v>
      </c>
    </row>
    <row r="130" spans="103:108" ht="18.75" x14ac:dyDescent="0.25">
      <c r="CY130" s="12">
        <f t="shared" ca="1" si="54"/>
        <v>0.83574455831293926</v>
      </c>
      <c r="CZ130" s="13">
        <f t="shared" ref="CZ130:CZ138" ca="1" si="55">RANK(CY130,$CY$1:$CY$140,)</f>
        <v>17</v>
      </c>
      <c r="DB130" s="1">
        <v>130</v>
      </c>
      <c r="DC130" s="14">
        <v>0</v>
      </c>
      <c r="DD130" s="14">
        <v>1</v>
      </c>
    </row>
    <row r="131" spans="103:108" ht="18.75" x14ac:dyDescent="0.25">
      <c r="CY131" s="12">
        <f t="shared" ca="1" si="54"/>
        <v>0.16015165921755226</v>
      </c>
      <c r="CZ131" s="13">
        <f t="shared" ca="1" si="55"/>
        <v>118</v>
      </c>
      <c r="DB131" s="1">
        <v>131</v>
      </c>
      <c r="DC131" s="14">
        <v>0</v>
      </c>
      <c r="DD131" s="14">
        <v>2</v>
      </c>
    </row>
    <row r="132" spans="103:108" ht="18.75" x14ac:dyDescent="0.25">
      <c r="CY132" s="12">
        <f t="shared" ca="1" si="54"/>
        <v>0.5392519878489721</v>
      </c>
      <c r="CZ132" s="13">
        <f t="shared" ca="1" si="55"/>
        <v>67</v>
      </c>
      <c r="DB132" s="1">
        <v>132</v>
      </c>
      <c r="DC132" s="14">
        <v>0</v>
      </c>
      <c r="DD132" s="14">
        <v>3</v>
      </c>
    </row>
    <row r="133" spans="103:108" ht="18.75" x14ac:dyDescent="0.25">
      <c r="CY133" s="12">
        <f t="shared" ca="1" si="54"/>
        <v>0.30862636747097472</v>
      </c>
      <c r="CZ133" s="13">
        <f t="shared" ca="1" si="55"/>
        <v>92</v>
      </c>
      <c r="DB133" s="1">
        <v>133</v>
      </c>
      <c r="DC133" s="14">
        <v>0</v>
      </c>
      <c r="DD133" s="14">
        <v>4</v>
      </c>
    </row>
    <row r="134" spans="103:108" ht="18.75" x14ac:dyDescent="0.25">
      <c r="CY134" s="12">
        <f t="shared" ca="1" si="54"/>
        <v>0.90822635531607054</v>
      </c>
      <c r="CZ134" s="13">
        <f t="shared" ca="1" si="55"/>
        <v>8</v>
      </c>
      <c r="DB134" s="1">
        <v>134</v>
      </c>
      <c r="DC134" s="14">
        <v>0</v>
      </c>
      <c r="DD134" s="14">
        <v>5</v>
      </c>
    </row>
    <row r="135" spans="103:108" ht="18.75" x14ac:dyDescent="0.25">
      <c r="CY135" s="12">
        <f t="shared" ca="1" si="54"/>
        <v>0.81185162445867443</v>
      </c>
      <c r="CZ135" s="13">
        <f t="shared" ca="1" si="55"/>
        <v>21</v>
      </c>
      <c r="DB135" s="1">
        <v>135</v>
      </c>
      <c r="DC135" s="14">
        <v>0</v>
      </c>
      <c r="DD135" s="14">
        <v>6</v>
      </c>
    </row>
    <row r="136" spans="103:108" ht="18.75" x14ac:dyDescent="0.25">
      <c r="CY136" s="12">
        <f t="shared" ca="1" si="54"/>
        <v>0.28342156616493253</v>
      </c>
      <c r="CZ136" s="13">
        <f t="shared" ca="1" si="55"/>
        <v>96</v>
      </c>
      <c r="DB136" s="1">
        <v>136</v>
      </c>
      <c r="DC136" s="14">
        <v>0</v>
      </c>
      <c r="DD136" s="14">
        <v>7</v>
      </c>
    </row>
    <row r="137" spans="103:108" ht="18.75" x14ac:dyDescent="0.25">
      <c r="CY137" s="12">
        <f t="shared" ca="1" si="54"/>
        <v>0.30869864739041253</v>
      </c>
      <c r="CZ137" s="13">
        <f t="shared" ca="1" si="55"/>
        <v>91</v>
      </c>
      <c r="DB137" s="1">
        <v>137</v>
      </c>
      <c r="DC137" s="14">
        <v>0</v>
      </c>
      <c r="DD137" s="14">
        <v>8</v>
      </c>
    </row>
    <row r="138" spans="103:108" ht="18.75" x14ac:dyDescent="0.25">
      <c r="CY138" s="12">
        <f t="shared" ca="1" si="54"/>
        <v>0.58189262146284648</v>
      </c>
      <c r="CZ138" s="13">
        <f t="shared" ca="1" si="55"/>
        <v>54</v>
      </c>
      <c r="DB138" s="1">
        <v>138</v>
      </c>
      <c r="DC138" s="14">
        <v>0</v>
      </c>
      <c r="DD138" s="14">
        <v>9</v>
      </c>
    </row>
  </sheetData>
  <sheetProtection algorithmName="SHA-512" hashValue="hGXSWcfMzYWUyS/f0b63LmraFsA9OtRH5RloCjxNAS8DnAv737yiRrnYB9Y+/6m4TNIfAL9cahad4eKdxsOMHA==" saltValue="wGWx6BB1KVd4LjK2aL6xtg==" spinCount="100000" sheet="1" selectLockedCells="1"/>
  <mergeCells count="46"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B38:F38"/>
    <mergeCell ref="G38:I38"/>
    <mergeCell ref="L38:P38"/>
    <mergeCell ref="Q38:S38"/>
    <mergeCell ref="V38:Z38"/>
    <mergeCell ref="B58:F58"/>
    <mergeCell ref="J35:M35"/>
    <mergeCell ref="N35:AC35"/>
    <mergeCell ref="AA25:AC25"/>
    <mergeCell ref="B25:F25"/>
    <mergeCell ref="G25:I25"/>
    <mergeCell ref="L25:P25"/>
    <mergeCell ref="Q25:S25"/>
    <mergeCell ref="V25:Z25"/>
    <mergeCell ref="A34:AA34"/>
    <mergeCell ref="AB34:AD34"/>
    <mergeCell ref="B35:I3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6"/>
  <conditionalFormatting sqref="B11">
    <cfRule type="expression" dxfId="3405" priority="2813">
      <formula>B11=0</formula>
    </cfRule>
    <cfRule type="expression" dxfId="3404" priority="2806">
      <formula>A4="A"</formula>
    </cfRule>
    <cfRule type="expression" dxfId="3403" priority="2805">
      <formula>AND(A4="A",B11=0)</formula>
    </cfRule>
  </conditionalFormatting>
  <conditionalFormatting sqref="B21">
    <cfRule type="expression" dxfId="3402" priority="2716">
      <formula>B21=0</formula>
    </cfRule>
    <cfRule type="expression" dxfId="3401" priority="2708">
      <formula>AND(A14="A",B21=0)</formula>
    </cfRule>
    <cfRule type="expression" dxfId="3400" priority="2709">
      <formula>A14="A"</formula>
    </cfRule>
  </conditionalFormatting>
  <conditionalFormatting sqref="B31">
    <cfRule type="expression" dxfId="3399" priority="2624">
      <formula>A24="A"</formula>
    </cfRule>
    <cfRule type="expression" dxfId="3398" priority="2631">
      <formula>B31=0</formula>
    </cfRule>
    <cfRule type="expression" dxfId="3397" priority="2623">
      <formula>AND(A24="A",B31=0)</formula>
    </cfRule>
  </conditionalFormatting>
  <conditionalFormatting sqref="B42">
    <cfRule type="expression" dxfId="3396" priority="2794">
      <formula>AND(A37="G",B42=0)</formula>
    </cfRule>
    <cfRule type="expression" dxfId="3395" priority="2793">
      <formula>A37="E"</formula>
    </cfRule>
    <cfRule type="expression" dxfId="3394" priority="2800">
      <formula>A37="F"</formula>
    </cfRule>
    <cfRule type="expression" dxfId="3393" priority="2797">
      <formula>AND(A37="F",B42=0)</formula>
    </cfRule>
  </conditionalFormatting>
  <conditionalFormatting sqref="B42:B45">
    <cfRule type="expression" dxfId="3392" priority="2804">
      <formula>B42=0</formula>
    </cfRule>
  </conditionalFormatting>
  <conditionalFormatting sqref="B43">
    <cfRule type="expression" dxfId="3391" priority="2795">
      <formula>AND(OR(A37="B",A37="C"),B43=0)</formula>
    </cfRule>
    <cfRule type="expression" dxfId="3390" priority="2801">
      <formula>OR(A37="B",A37="C")</formula>
    </cfRule>
    <cfRule type="expression" dxfId="3389" priority="2798">
      <formula>A37="D"</formula>
    </cfRule>
  </conditionalFormatting>
  <conditionalFormatting sqref="B44">
    <cfRule type="expression" dxfId="3388" priority="2796">
      <formula>AND(A37="A",B44=0)</formula>
    </cfRule>
    <cfRule type="expression" dxfId="3387" priority="2799">
      <formula>A37="A"</formula>
    </cfRule>
  </conditionalFormatting>
  <conditionalFormatting sqref="B52">
    <cfRule type="expression" dxfId="3386" priority="453">
      <formula>A47="E"</formula>
    </cfRule>
    <cfRule type="expression" dxfId="3385" priority="457">
      <formula>AND(A47="F",B52=0)</formula>
    </cfRule>
    <cfRule type="expression" dxfId="3384" priority="454">
      <formula>AND(A47="G",B52=0)</formula>
    </cfRule>
    <cfRule type="expression" dxfId="3383" priority="460">
      <formula>A47="F"</formula>
    </cfRule>
  </conditionalFormatting>
  <conditionalFormatting sqref="B52:B55">
    <cfRule type="expression" dxfId="3382" priority="462">
      <formula>B52=0</formula>
    </cfRule>
  </conditionalFormatting>
  <conditionalFormatting sqref="B53">
    <cfRule type="expression" dxfId="3381" priority="455">
      <formula>AND(OR(A47="B",A47="C"),B53=0)</formula>
    </cfRule>
    <cfRule type="expression" dxfId="3380" priority="461">
      <formula>OR(A47="B",A47="C")</formula>
    </cfRule>
    <cfRule type="expression" dxfId="3379" priority="458">
      <formula>A47="D"</formula>
    </cfRule>
  </conditionalFormatting>
  <conditionalFormatting sqref="B54">
    <cfRule type="expression" dxfId="3378" priority="459">
      <formula>A47="A"</formula>
    </cfRule>
    <cfRule type="expression" dxfId="3377" priority="456">
      <formula>AND(A47="A",B54=0)</formula>
    </cfRule>
  </conditionalFormatting>
  <conditionalFormatting sqref="B62">
    <cfRule type="expression" dxfId="3376" priority="223">
      <formula>AND(A57="G",B62=0)</formula>
    </cfRule>
    <cfRule type="expression" dxfId="3375" priority="226">
      <formula>AND(A57="F",B62=0)</formula>
    </cfRule>
    <cfRule type="expression" dxfId="3374" priority="222">
      <formula>A57="E"</formula>
    </cfRule>
    <cfRule type="expression" dxfId="3373" priority="229">
      <formula>A57="F"</formula>
    </cfRule>
  </conditionalFormatting>
  <conditionalFormatting sqref="B62:B65">
    <cfRule type="expression" dxfId="3372" priority="231">
      <formula>B62=0</formula>
    </cfRule>
  </conditionalFormatting>
  <conditionalFormatting sqref="B63">
    <cfRule type="expression" dxfId="3371" priority="227">
      <formula>A57="D"</formula>
    </cfRule>
    <cfRule type="expression" dxfId="3370" priority="224">
      <formula>AND(OR(A57="B",A57="C"),B63=0)</formula>
    </cfRule>
    <cfRule type="expression" dxfId="3369" priority="230">
      <formula>OR(A57="B",A57="C")</formula>
    </cfRule>
  </conditionalFormatting>
  <conditionalFormatting sqref="B64">
    <cfRule type="expression" dxfId="3368" priority="228">
      <formula>A57="A"</formula>
    </cfRule>
    <cfRule type="expression" dxfId="3367" priority="225">
      <formula>AND(A57="A",B64=0)</formula>
    </cfRule>
  </conditionalFormatting>
  <conditionalFormatting sqref="C9">
    <cfRule type="expression" dxfId="3366" priority="2781">
      <formula>A4="G"</formula>
    </cfRule>
  </conditionalFormatting>
  <conditionalFormatting sqref="C10">
    <cfRule type="expression" dxfId="3365" priority="2774">
      <formula>A4="D"</formula>
    </cfRule>
  </conditionalFormatting>
  <conditionalFormatting sqref="C11">
    <cfRule type="expression" dxfId="3364" priority="2809">
      <formula>AND(B11=0,C11=0)</formula>
    </cfRule>
  </conditionalFormatting>
  <conditionalFormatting sqref="C19">
    <cfRule type="expression" dxfId="3363" priority="2696">
      <formula>A14="G"</formula>
    </cfRule>
  </conditionalFormatting>
  <conditionalFormatting sqref="C20">
    <cfRule type="expression" dxfId="3362" priority="2689">
      <formula>A14="D"</formula>
    </cfRule>
  </conditionalFormatting>
  <conditionalFormatting sqref="C21">
    <cfRule type="expression" dxfId="3361" priority="2712">
      <formula>AND(B21=0,C21=0)</formula>
    </cfRule>
  </conditionalFormatting>
  <conditionalFormatting sqref="C29">
    <cfRule type="expression" dxfId="3360" priority="2611">
      <formula>A24="G"</formula>
    </cfRule>
  </conditionalFormatting>
  <conditionalFormatting sqref="C30">
    <cfRule type="expression" dxfId="3359" priority="2604">
      <formula>A24="D"</formula>
    </cfRule>
  </conditionalFormatting>
  <conditionalFormatting sqref="C31">
    <cfRule type="expression" dxfId="3358" priority="2627">
      <formula>AND(B31=0,C31=0)</formula>
    </cfRule>
  </conditionalFormatting>
  <conditionalFormatting sqref="C42">
    <cfRule type="expression" dxfId="3357" priority="1906">
      <formula>A37="B"</formula>
    </cfRule>
    <cfRule type="expression" dxfId="3356" priority="1915">
      <formula>A37="F"</formula>
    </cfRule>
    <cfRule type="expression" dxfId="3355" priority="1882">
      <formula>AND(A37="B",C42=0)</formula>
    </cfRule>
    <cfRule type="expression" dxfId="3354" priority="1865">
      <formula>AND(A37="G",C42=0)</formula>
    </cfRule>
    <cfRule type="expression" dxfId="3353" priority="1866">
      <formula>A37="G"</formula>
    </cfRule>
    <cfRule type="expression" dxfId="3352" priority="1884">
      <formula>AND(A37="F",B42=0,C42=0)</formula>
    </cfRule>
  </conditionalFormatting>
  <conditionalFormatting sqref="C42:C45">
    <cfRule type="expression" dxfId="3351" priority="1899">
      <formula>AND(B42=0,C42=0)</formula>
    </cfRule>
  </conditionalFormatting>
  <conditionalFormatting sqref="C43">
    <cfRule type="expression" dxfId="3350" priority="1869">
      <formula>AND(OR(A37="B",A37="C"),B43=0,C43=0)</formula>
    </cfRule>
    <cfRule type="expression" dxfId="3349" priority="1902">
      <formula>A37="A"</formula>
    </cfRule>
    <cfRule type="expression" dxfId="3348" priority="1885">
      <formula>OR(A37="B",A37="C")</formula>
    </cfRule>
    <cfRule type="expression" dxfId="3347" priority="1876">
      <formula>A37="D"</formula>
    </cfRule>
    <cfRule type="expression" dxfId="3346" priority="1871">
      <formula>AND(OR(A37="A",A37="D"),B43=0,C43=0)</formula>
    </cfRule>
  </conditionalFormatting>
  <conditionalFormatting sqref="C44">
    <cfRule type="expression" dxfId="3345" priority="1896">
      <formula>A37="A"</formula>
    </cfRule>
    <cfRule type="expression" dxfId="3344" priority="1873">
      <formula>AND(A37="A",B44=0,C44=0)</formula>
    </cfRule>
  </conditionalFormatting>
  <conditionalFormatting sqref="C52">
    <cfRule type="expression" dxfId="3343" priority="419">
      <formula>AND(A47="B",C52=0)</formula>
    </cfRule>
    <cfRule type="expression" dxfId="3342" priority="402">
      <formula>AND(A47="G",C52=0)</formula>
    </cfRule>
    <cfRule type="expression" dxfId="3341" priority="403">
      <formula>A47="G"</formula>
    </cfRule>
    <cfRule type="expression" dxfId="3340" priority="452">
      <formula>A47="F"</formula>
    </cfRule>
    <cfRule type="expression" dxfId="3339" priority="443">
      <formula>A47="B"</formula>
    </cfRule>
    <cfRule type="expression" dxfId="3338" priority="421">
      <formula>AND(A47="F",B52=0,C52=0)</formula>
    </cfRule>
  </conditionalFormatting>
  <conditionalFormatting sqref="C52:C55">
    <cfRule type="expression" dxfId="3337" priority="436">
      <formula>AND(B52=0,C52=0)</formula>
    </cfRule>
  </conditionalFormatting>
  <conditionalFormatting sqref="C53">
    <cfRule type="expression" dxfId="3336" priority="413">
      <formula>A47="D"</formula>
    </cfRule>
    <cfRule type="expression" dxfId="3335" priority="408">
      <formula>AND(OR(A47="A",A47="D"),B53=0,C53=0)</formula>
    </cfRule>
    <cfRule type="expression" dxfId="3334" priority="406">
      <formula>AND(OR(A47="B",A47="C"),B53=0,C53=0)</formula>
    </cfRule>
    <cfRule type="expression" dxfId="3333" priority="439">
      <formula>A47="A"</formula>
    </cfRule>
    <cfRule type="expression" dxfId="3332" priority="422">
      <formula>OR(A47="B",A47="C")</formula>
    </cfRule>
  </conditionalFormatting>
  <conditionalFormatting sqref="C54">
    <cfRule type="expression" dxfId="3331" priority="410">
      <formula>AND(A47="A",B54=0,C54=0)</formula>
    </cfRule>
    <cfRule type="expression" dxfId="3330" priority="433">
      <formula>A47="A"</formula>
    </cfRule>
  </conditionalFormatting>
  <conditionalFormatting sqref="C62">
    <cfRule type="expression" dxfId="3329" priority="190">
      <formula>AND(A57="F",B62=0,C62=0)</formula>
    </cfRule>
    <cfRule type="expression" dxfId="3328" priority="188">
      <formula>AND(A57="B",C62=0)</formula>
    </cfRule>
    <cfRule type="expression" dxfId="3327" priority="212">
      <formula>A57="B"</formula>
    </cfRule>
    <cfRule type="expression" dxfId="3326" priority="221">
      <formula>A57="F"</formula>
    </cfRule>
    <cfRule type="expression" dxfId="3325" priority="172">
      <formula>A57="G"</formula>
    </cfRule>
    <cfRule type="expression" dxfId="3324" priority="171">
      <formula>AND(A57="G",C62=0)</formula>
    </cfRule>
  </conditionalFormatting>
  <conditionalFormatting sqref="C62:C65">
    <cfRule type="expression" dxfId="3323" priority="205">
      <formula>AND(B62=0,C62=0)</formula>
    </cfRule>
  </conditionalFormatting>
  <conditionalFormatting sqref="C63">
    <cfRule type="expression" dxfId="3322" priority="191">
      <formula>OR(A57="B",A57="C")</formula>
    </cfRule>
    <cfRule type="expression" dxfId="3321" priority="208">
      <formula>A57="A"</formula>
    </cfRule>
    <cfRule type="expression" dxfId="3320" priority="177">
      <formula>AND(OR(A57="A",A57="D"),B63=0,C63=0)</formula>
    </cfRule>
    <cfRule type="expression" dxfId="3319" priority="182">
      <formula>A57="D"</formula>
    </cfRule>
    <cfRule type="expression" dxfId="3318" priority="175">
      <formula>AND(OR(A57="B",A57="C"),B63=0,C63=0)</formula>
    </cfRule>
  </conditionalFormatting>
  <conditionalFormatting sqref="C64">
    <cfRule type="expression" dxfId="3317" priority="179">
      <formula>AND(A57="A",B64=0,C64=0)</formula>
    </cfRule>
    <cfRule type="expression" dxfId="3316" priority="202">
      <formula>A57="A"</formula>
    </cfRule>
  </conditionalFormatting>
  <conditionalFormatting sqref="D9">
    <cfRule type="expression" dxfId="3315" priority="2782">
      <formula>A4="G"</formula>
    </cfRule>
    <cfRule type="expression" dxfId="3314" priority="2787">
      <formula>OR(A4="D",A4="E")</formula>
    </cfRule>
  </conditionalFormatting>
  <conditionalFormatting sqref="D10">
    <cfRule type="expression" dxfId="3313" priority="2775">
      <formula>A4="D"</formula>
    </cfRule>
  </conditionalFormatting>
  <conditionalFormatting sqref="D11">
    <cfRule type="expression" dxfId="3312" priority="2808">
      <formula>AND(B11=0,C11=0,D11=0)</formula>
    </cfRule>
  </conditionalFormatting>
  <conditionalFormatting sqref="D19">
    <cfRule type="expression" dxfId="3311" priority="2702">
      <formula>OR(A14="D",A14="E")</formula>
    </cfRule>
    <cfRule type="expression" dxfId="3310" priority="2697">
      <formula>A14="G"</formula>
    </cfRule>
  </conditionalFormatting>
  <conditionalFormatting sqref="D20">
    <cfRule type="expression" dxfId="3309" priority="2690">
      <formula>A14="D"</formula>
    </cfRule>
  </conditionalFormatting>
  <conditionalFormatting sqref="D21">
    <cfRule type="expression" dxfId="3308" priority="2711">
      <formula>AND(B21=0,C21=0,D21=0)</formula>
    </cfRule>
  </conditionalFormatting>
  <conditionalFormatting sqref="D29">
    <cfRule type="expression" dxfId="3307" priority="2612">
      <formula>A24="G"</formula>
    </cfRule>
    <cfRule type="expression" dxfId="3306" priority="2617">
      <formula>OR(A24="D",A24="E")</formula>
    </cfRule>
  </conditionalFormatting>
  <conditionalFormatting sqref="D30">
    <cfRule type="expression" dxfId="3305" priority="2605">
      <formula>A24="D"</formula>
    </cfRule>
  </conditionalFormatting>
  <conditionalFormatting sqref="D31">
    <cfRule type="expression" dxfId="3304" priority="2626">
      <formula>AND(B31=0,C31=0,D31=0)</formula>
    </cfRule>
  </conditionalFormatting>
  <conditionalFormatting sqref="D42">
    <cfRule type="expression" dxfId="3303" priority="1914">
      <formula>A37="F"</formula>
    </cfRule>
    <cfRule type="expression" dxfId="3302" priority="1864">
      <formula>AND(A37="G",C42=0,D42=0)</formula>
    </cfRule>
    <cfRule type="expression" dxfId="3301" priority="1909">
      <formula>A37="B"</formula>
    </cfRule>
    <cfRule type="expression" dxfId="3300" priority="1905">
      <formula>OR(A37="A",A37="C",A37="D",A37="E")</formula>
    </cfRule>
    <cfRule type="expression" dxfId="3299" priority="1883">
      <formula>AND(A37="F",B42=0,C42=0,D42=0)</formula>
    </cfRule>
    <cfRule type="expression" dxfId="3298" priority="1881">
      <formula>AND(A37="B",C42=0,D42=0)</formula>
    </cfRule>
    <cfRule type="expression" dxfId="3297" priority="1862">
      <formula>AND(A37="E",B42=0,C42=0,D42=0)</formula>
    </cfRule>
    <cfRule type="expression" dxfId="3296" priority="1867">
      <formula>A37="G"</formula>
    </cfRule>
    <cfRule type="expression" dxfId="3295" priority="1879">
      <formula>AND(OR(A37="A",A37="C",A37="D"),D42=0)</formula>
    </cfRule>
  </conditionalFormatting>
  <conditionalFormatting sqref="D42:D45">
    <cfRule type="expression" dxfId="3294" priority="1898">
      <formula>AND(B42=0,C42=0,D42=0)</formula>
    </cfRule>
  </conditionalFormatting>
  <conditionalFormatting sqref="D43">
    <cfRule type="expression" dxfId="3293" priority="1886">
      <formula>A37="D"</formula>
    </cfRule>
    <cfRule type="expression" dxfId="3292" priority="1901">
      <formula>OR(A37="B",A37="C")</formula>
    </cfRule>
    <cfRule type="expression" dxfId="3291" priority="1870">
      <formula>AND(OR(A37="B",A37="C"),B43=0,C43=0,D43=0)</formula>
    </cfRule>
    <cfRule type="expression" dxfId="3290" priority="1912">
      <formula>A37="A"</formula>
    </cfRule>
    <cfRule type="expression" dxfId="3289" priority="1875">
      <formula>AND(OR(A37="A",A37="D"),C43=0,D43=0)</formula>
    </cfRule>
  </conditionalFormatting>
  <conditionalFormatting sqref="D44">
    <cfRule type="expression" dxfId="3288" priority="1895">
      <formula>A37="A"</formula>
    </cfRule>
    <cfRule type="expression" dxfId="3287" priority="1872">
      <formula>AND(A37="A",B44=0,C44=0,D44=0)</formula>
    </cfRule>
  </conditionalFormatting>
  <conditionalFormatting sqref="D52">
    <cfRule type="expression" dxfId="3286" priority="401">
      <formula>AND(A47="G",C52=0,D52=0)</formula>
    </cfRule>
    <cfRule type="expression" dxfId="3285" priority="446">
      <formula>A47="B"</formula>
    </cfRule>
    <cfRule type="expression" dxfId="3284" priority="451">
      <formula>A47="F"</formula>
    </cfRule>
    <cfRule type="expression" dxfId="3283" priority="416">
      <formula>AND(OR(A47="A",A47="C",A47="D"),D52=0)</formula>
    </cfRule>
    <cfRule type="expression" dxfId="3282" priority="442">
      <formula>OR(A47="A",A47="C",A47="D",A47="E")</formula>
    </cfRule>
    <cfRule type="expression" dxfId="3281" priority="404">
      <formula>A47="G"</formula>
    </cfRule>
    <cfRule type="expression" dxfId="3280" priority="418">
      <formula>AND(A47="B",C52=0,D52=0)</formula>
    </cfRule>
    <cfRule type="expression" dxfId="3279" priority="420">
      <formula>AND(A47="F",B52=0,C52=0,D52=0)</formula>
    </cfRule>
    <cfRule type="expression" dxfId="3278" priority="399">
      <formula>AND(A47="E",B52=0,C52=0,D52=0)</formula>
    </cfRule>
  </conditionalFormatting>
  <conditionalFormatting sqref="D52:D55">
    <cfRule type="expression" dxfId="3277" priority="435">
      <formula>AND(B52=0,C52=0,D52=0)</formula>
    </cfRule>
  </conditionalFormatting>
  <conditionalFormatting sqref="D53">
    <cfRule type="expression" dxfId="3276" priority="438">
      <formula>OR(A47="B",A47="C")</formula>
    </cfRule>
    <cfRule type="expression" dxfId="3275" priority="407">
      <formula>AND(OR(A47="B",A47="C"),B53=0,C53=0,D53=0)</formula>
    </cfRule>
    <cfRule type="expression" dxfId="3274" priority="423">
      <formula>A47="D"</formula>
    </cfRule>
    <cfRule type="expression" dxfId="3273" priority="412">
      <formula>AND(OR(A47="A",A47="D"),C53=0,D53=0)</formula>
    </cfRule>
    <cfRule type="expression" dxfId="3272" priority="449">
      <formula>A47="A"</formula>
    </cfRule>
  </conditionalFormatting>
  <conditionalFormatting sqref="D54">
    <cfRule type="expression" dxfId="3271" priority="432">
      <formula>A47="A"</formula>
    </cfRule>
    <cfRule type="expression" dxfId="3270" priority="409">
      <formula>AND(A47="A",B54=0,C54=0,D54=0)</formula>
    </cfRule>
  </conditionalFormatting>
  <conditionalFormatting sqref="D62">
    <cfRule type="expression" dxfId="3269" priority="215">
      <formula>A57="B"</formula>
    </cfRule>
    <cfRule type="expression" dxfId="3268" priority="170">
      <formula>AND(A57="G",C62=0,D62=0)</formula>
    </cfRule>
    <cfRule type="expression" dxfId="3267" priority="168">
      <formula>AND(A57="E",B62=0,C62=0,D62=0)</formula>
    </cfRule>
    <cfRule type="expression" dxfId="3266" priority="189">
      <formula>AND(A57="F",B62=0,C62=0,D62=0)</formula>
    </cfRule>
    <cfRule type="expression" dxfId="3265" priority="173">
      <formula>A57="G"</formula>
    </cfRule>
    <cfRule type="expression" dxfId="3264" priority="220">
      <formula>A57="F"</formula>
    </cfRule>
    <cfRule type="expression" dxfId="3263" priority="185">
      <formula>AND(OR(A57="A",A57="C",A57="D"),D62=0)</formula>
    </cfRule>
    <cfRule type="expression" dxfId="3262" priority="211">
      <formula>OR(A57="A",A57="C",A57="D",A57="E")</formula>
    </cfRule>
    <cfRule type="expression" dxfId="3261" priority="187">
      <formula>AND(A57="B",C62=0,D62=0)</formula>
    </cfRule>
  </conditionalFormatting>
  <conditionalFormatting sqref="D62:D65">
    <cfRule type="expression" dxfId="3260" priority="204">
      <formula>AND(B62=0,C62=0,D62=0)</formula>
    </cfRule>
  </conditionalFormatting>
  <conditionalFormatting sqref="D63">
    <cfRule type="expression" dxfId="3259" priority="218">
      <formula>A57="A"</formula>
    </cfRule>
    <cfRule type="expression" dxfId="3258" priority="192">
      <formula>A57="D"</formula>
    </cfRule>
    <cfRule type="expression" dxfId="3257" priority="176">
      <formula>AND(OR(A57="B",A57="C"),B63=0,C63=0,D63=0)</formula>
    </cfRule>
    <cfRule type="expression" dxfId="3256" priority="207">
      <formula>OR(A57="B",A57="C")</formula>
    </cfRule>
    <cfRule type="expression" dxfId="3255" priority="181">
      <formula>AND(OR(A57="A",A57="D"),C63=0,D63=0)</formula>
    </cfRule>
  </conditionalFormatting>
  <conditionalFormatting sqref="D64">
    <cfRule type="expression" dxfId="3254" priority="201">
      <formula>A57="A"</formula>
    </cfRule>
    <cfRule type="expression" dxfId="3253" priority="178">
      <formula>AND(A57="A",B64=0,C64=0,D64=0)</formula>
    </cfRule>
  </conditionalFormatting>
  <conditionalFormatting sqref="E9">
    <cfRule type="expression" dxfId="3252" priority="2783">
      <formula>A4="G"</formula>
    </cfRule>
    <cfRule type="expression" dxfId="3251" priority="2789">
      <formula>OR(A4="D",A4="E")</formula>
    </cfRule>
  </conditionalFormatting>
  <conditionalFormatting sqref="E10">
    <cfRule type="expression" dxfId="3250" priority="2776">
      <formula>A4="D"</formula>
    </cfRule>
  </conditionalFormatting>
  <conditionalFormatting sqref="E19">
    <cfRule type="expression" dxfId="3249" priority="2698">
      <formula>A14="G"</formula>
    </cfRule>
    <cfRule type="expression" dxfId="3248" priority="2704">
      <formula>OR(A14="D",A14="E")</formula>
    </cfRule>
  </conditionalFormatting>
  <conditionalFormatting sqref="E20">
    <cfRule type="expression" dxfId="3247" priority="2691">
      <formula>A14="D"</formula>
    </cfRule>
  </conditionalFormatting>
  <conditionalFormatting sqref="E29">
    <cfRule type="expression" dxfId="3246" priority="2619">
      <formula>OR(A24="D",A24="E")</formula>
    </cfRule>
    <cfRule type="expression" dxfId="3245" priority="2613">
      <formula>A24="G"</formula>
    </cfRule>
  </conditionalFormatting>
  <conditionalFormatting sqref="E30">
    <cfRule type="expression" dxfId="3244" priority="2606">
      <formula>A24="D"</formula>
    </cfRule>
  </conditionalFormatting>
  <conditionalFormatting sqref="E42">
    <cfRule type="expression" dxfId="3243" priority="1913">
      <formula>A37="F"</formula>
    </cfRule>
    <cfRule type="expression" dxfId="3242" priority="1908">
      <formula>A37="B"</formula>
    </cfRule>
    <cfRule type="expression" dxfId="3241" priority="1904">
      <formula>OR(A37="A",A37="C",A37="D",A37="E")</formula>
    </cfRule>
    <cfRule type="expression" dxfId="3240" priority="1880">
      <formula>AND(A37="B",C42=0,D42=0,E42=0)</formula>
    </cfRule>
    <cfRule type="expression" dxfId="3239" priority="1878">
      <formula>AND(OR(A37="A",A37="C",A37="D"),D42=0,E42=0)</formula>
    </cfRule>
    <cfRule type="expression" dxfId="3238" priority="1868">
      <formula>A37="G"</formula>
    </cfRule>
    <cfRule type="expression" dxfId="3237" priority="1860">
      <formula>AND(A37="E",B42=0,C42=0,D42=0,E42=0)</formula>
    </cfRule>
    <cfRule type="expression" dxfId="3236" priority="1863">
      <formula>AND(A37="G",C42=0,D42=0,E42=0)</formula>
    </cfRule>
    <cfRule type="expression" dxfId="3235" priority="1850">
      <formula>AND(A37="E",B37=1,B42=0,C42=0,D42=0,E42=0)</formula>
    </cfRule>
  </conditionalFormatting>
  <conditionalFormatting sqref="E42:E43 E44:F45">
    <cfRule type="expression" dxfId="3234" priority="1897">
      <formula>AND(B42=0,C42=0,D42=0,E42=0)</formula>
    </cfRule>
  </conditionalFormatting>
  <conditionalFormatting sqref="E43">
    <cfRule type="expression" dxfId="3233" priority="1900">
      <formula>OR(A37="B",A37="C")</formula>
    </cfRule>
    <cfRule type="expression" dxfId="3232" priority="1887">
      <formula>A37="D"</formula>
    </cfRule>
    <cfRule type="expression" dxfId="3231" priority="1874">
      <formula>AND(OR(A37="A",A37="D"),C43=0,D43=0,E43=0)</formula>
    </cfRule>
    <cfRule type="expression" dxfId="3230" priority="1911">
      <formula>A37="A"</formula>
    </cfRule>
  </conditionalFormatting>
  <conditionalFormatting sqref="E44">
    <cfRule type="expression" dxfId="3229" priority="1241">
      <formula>AND(A37="D",B37=1,B44=0,C44=0,D44=0,E44=0)</formula>
    </cfRule>
    <cfRule type="expression" dxfId="3228" priority="1851">
      <formula>AND(A37="D",B42=0,C42=0,D42=0,E42=0)</formula>
    </cfRule>
  </conditionalFormatting>
  <conditionalFormatting sqref="E52">
    <cfRule type="expression" dxfId="3227" priority="387">
      <formula>AND(A47="E",B47=1,B52=0,C52=0,D52=0,E52=0)</formula>
    </cfRule>
    <cfRule type="expression" dxfId="3226" priority="405">
      <formula>A47="G"</formula>
    </cfRule>
    <cfRule type="expression" dxfId="3225" priority="441">
      <formula>OR(A47="A",A47="C",A47="D",A47="E")</formula>
    </cfRule>
    <cfRule type="expression" dxfId="3224" priority="400">
      <formula>AND(A47="G",C52=0,D52=0,E52=0)</formula>
    </cfRule>
    <cfRule type="expression" dxfId="3223" priority="445">
      <formula>A47="B"</formula>
    </cfRule>
    <cfRule type="expression" dxfId="3222" priority="450">
      <formula>A47="F"</formula>
    </cfRule>
    <cfRule type="expression" dxfId="3221" priority="397">
      <formula>AND(A47="E",B52=0,C52=0,D52=0,E52=0)</formula>
    </cfRule>
    <cfRule type="expression" dxfId="3220" priority="417">
      <formula>AND(A47="B",C52=0,D52=0,E52=0)</formula>
    </cfRule>
    <cfRule type="expression" dxfId="3219" priority="415">
      <formula>AND(OR(A47="A",A47="C",A47="D"),D52=0,E52=0)</formula>
    </cfRule>
  </conditionalFormatting>
  <conditionalFormatting sqref="E52:E53 E54:F55">
    <cfRule type="expression" dxfId="3218" priority="434">
      <formula>AND(B52=0,C52=0,D52=0,E52=0)</formula>
    </cfRule>
  </conditionalFormatting>
  <conditionalFormatting sqref="E53">
    <cfRule type="expression" dxfId="3217" priority="448">
      <formula>A47="A"</formula>
    </cfRule>
    <cfRule type="expression" dxfId="3216" priority="437">
      <formula>OR(A47="B",A47="C")</formula>
    </cfRule>
    <cfRule type="expression" dxfId="3215" priority="424">
      <formula>A47="D"</formula>
    </cfRule>
    <cfRule type="expression" dxfId="3214" priority="411">
      <formula>AND(OR(A47="A",A47="D"),C53=0,D53=0,E53=0)</formula>
    </cfRule>
  </conditionalFormatting>
  <conditionalFormatting sqref="E54">
    <cfRule type="expression" dxfId="3213" priority="388">
      <formula>AND(A47="D",B52=0,C52=0,D52=0,E52=0)</formula>
    </cfRule>
    <cfRule type="expression" dxfId="3212" priority="386">
      <formula>AND(A47="D",B47=1,B54=0,C54=0,D54=0,E54=0)</formula>
    </cfRule>
  </conditionalFormatting>
  <conditionalFormatting sqref="E62">
    <cfRule type="expression" dxfId="3211" priority="156">
      <formula>AND(A57="E",B57=1,B62=0,C62=0,D62=0,E62=0)</formula>
    </cfRule>
    <cfRule type="expression" dxfId="3210" priority="174">
      <formula>A57="G"</formula>
    </cfRule>
    <cfRule type="expression" dxfId="3209" priority="186">
      <formula>AND(A57="B",C62=0,D62=0,E62=0)</formula>
    </cfRule>
    <cfRule type="expression" dxfId="3208" priority="219">
      <formula>A57="F"</formula>
    </cfRule>
    <cfRule type="expression" dxfId="3207" priority="184">
      <formula>AND(OR(A57="A",A57="C",A57="D"),D62=0,E62=0)</formula>
    </cfRule>
    <cfRule type="expression" dxfId="3206" priority="214">
      <formula>A57="B"</formula>
    </cfRule>
    <cfRule type="expression" dxfId="3205" priority="169">
      <formula>AND(A57="G",C62=0,D62=0,E62=0)</formula>
    </cfRule>
    <cfRule type="expression" dxfId="3204" priority="210">
      <formula>OR(A57="A",A57="C",A57="D",A57="E")</formula>
    </cfRule>
    <cfRule type="expression" dxfId="3203" priority="166">
      <formula>AND(A57="E",B62=0,C62=0,D62=0,E62=0)</formula>
    </cfRule>
  </conditionalFormatting>
  <conditionalFormatting sqref="E62:E63 E64:F65">
    <cfRule type="expression" dxfId="3202" priority="203">
      <formula>AND(B62=0,C62=0,D62=0,E62=0)</formula>
    </cfRule>
  </conditionalFormatting>
  <conditionalFormatting sqref="E63">
    <cfRule type="expression" dxfId="3201" priority="180">
      <formula>AND(OR(A57="A",A57="D"),C63=0,D63=0,E63=0)</formula>
    </cfRule>
    <cfRule type="expression" dxfId="3200" priority="206">
      <formula>OR(A57="B",A57="C")</formula>
    </cfRule>
    <cfRule type="expression" dxfId="3199" priority="217">
      <formula>A57="A"</formula>
    </cfRule>
    <cfRule type="expression" dxfId="3198" priority="193">
      <formula>A57="D"</formula>
    </cfRule>
  </conditionalFormatting>
  <conditionalFormatting sqref="E64">
    <cfRule type="expression" dxfId="3197" priority="157">
      <formula>AND(A57="D",B62=0,C62=0,D62=0,E62=0)</formula>
    </cfRule>
    <cfRule type="expression" dxfId="3196" priority="155">
      <formula>AND(A57="D",B57=1,B64=0,C64=0,D64=0,E64=0)</formula>
    </cfRule>
  </conditionalFormatting>
  <conditionalFormatting sqref="E7:F7">
    <cfRule type="expression" dxfId="3195" priority="2812">
      <formula>AND(E7=0,$AQ1=1)</formula>
    </cfRule>
  </conditionalFormatting>
  <conditionalFormatting sqref="E8:F8">
    <cfRule type="expression" dxfId="3194" priority="2811">
      <formula>E8=0</formula>
    </cfRule>
  </conditionalFormatting>
  <conditionalFormatting sqref="E11:F11">
    <cfRule type="expression" dxfId="3193" priority="2807">
      <formula>AND(B11=0,C11=0,D11=0,E11=0)</formula>
    </cfRule>
  </conditionalFormatting>
  <conditionalFormatting sqref="E17:F17">
    <cfRule type="expression" dxfId="3192" priority="2715">
      <formula>AND(E17=0,$AQ4=1)</formula>
    </cfRule>
  </conditionalFormatting>
  <conditionalFormatting sqref="E18:F18">
    <cfRule type="expression" dxfId="3191" priority="2714">
      <formula>E18=0</formula>
    </cfRule>
  </conditionalFormatting>
  <conditionalFormatting sqref="E21:F21">
    <cfRule type="expression" dxfId="3190" priority="2710">
      <formula>AND(B21=0,C21=0,D21=0,E21=0)</formula>
    </cfRule>
  </conditionalFormatting>
  <conditionalFormatting sqref="E27:F27">
    <cfRule type="expression" dxfId="3189" priority="2630">
      <formula>AND(E27=0,$AQ7=1)</formula>
    </cfRule>
  </conditionalFormatting>
  <conditionalFormatting sqref="E28:F28">
    <cfRule type="expression" dxfId="3188" priority="2629">
      <formula>E28=0</formula>
    </cfRule>
  </conditionalFormatting>
  <conditionalFormatting sqref="E31:F31">
    <cfRule type="expression" dxfId="3187" priority="2625">
      <formula>AND(B31=0,C31=0,D31=0,E31=0)</formula>
    </cfRule>
  </conditionalFormatting>
  <conditionalFormatting sqref="E40:F40">
    <cfRule type="expression" dxfId="3186" priority="2803">
      <formula>AND(E40=0,$AQ1=1)</formula>
    </cfRule>
  </conditionalFormatting>
  <conditionalFormatting sqref="E44:F44">
    <cfRule type="expression" dxfId="3185" priority="1894">
      <formula>A37="A"</formula>
    </cfRule>
  </conditionalFormatting>
  <conditionalFormatting sqref="E50:F50">
    <cfRule type="expression" dxfId="3184" priority="2516">
      <formula>AND(E50=0,$AQ4=1)</formula>
    </cfRule>
  </conditionalFormatting>
  <conditionalFormatting sqref="E54:F54">
    <cfRule type="expression" dxfId="3183" priority="431">
      <formula>A47="A"</formula>
    </cfRule>
  </conditionalFormatting>
  <conditionalFormatting sqref="E60:F60">
    <cfRule type="expression" dxfId="3182" priority="2477">
      <formula>AND(E60=0,$AQ7=1)</formula>
    </cfRule>
  </conditionalFormatting>
  <conditionalFormatting sqref="E64:F64">
    <cfRule type="expression" dxfId="3181" priority="200">
      <formula>A57="A"</formula>
    </cfRule>
  </conditionalFormatting>
  <conditionalFormatting sqref="F9">
    <cfRule type="expression" dxfId="3180" priority="2784">
      <formula>A4="G"</formula>
    </cfRule>
    <cfRule type="expression" dxfId="3179" priority="2788">
      <formula>OR(A4="D",A4="E")</formula>
    </cfRule>
  </conditionalFormatting>
  <conditionalFormatting sqref="F10">
    <cfRule type="expression" dxfId="3178" priority="2777">
      <formula>A4="D"</formula>
    </cfRule>
  </conditionalFormatting>
  <conditionalFormatting sqref="F19">
    <cfRule type="expression" dxfId="3177" priority="2703">
      <formula>OR(A14="D",A14="E")</formula>
    </cfRule>
    <cfRule type="expression" dxfId="3176" priority="2699">
      <formula>A14="G"</formula>
    </cfRule>
  </conditionalFormatting>
  <conditionalFormatting sqref="F20">
    <cfRule type="expression" dxfId="3175" priority="2692">
      <formula>A14="D"</formula>
    </cfRule>
  </conditionalFormatting>
  <conditionalFormatting sqref="F29">
    <cfRule type="expression" dxfId="3174" priority="2618">
      <formula>OR(A24="D",A24="E")</formula>
    </cfRule>
    <cfRule type="expression" dxfId="3173" priority="2614">
      <formula>A24="G"</formula>
    </cfRule>
  </conditionalFormatting>
  <conditionalFormatting sqref="F30">
    <cfRule type="expression" dxfId="3172" priority="2607">
      <formula>A24="D"</formula>
    </cfRule>
  </conditionalFormatting>
  <conditionalFormatting sqref="F42">
    <cfRule type="expression" dxfId="3171" priority="1856">
      <formula>OR(A37="D",A37="E")</formula>
    </cfRule>
    <cfRule type="expression" dxfId="3170" priority="1855">
      <formula>A37="G"</formula>
    </cfRule>
  </conditionalFormatting>
  <conditionalFormatting sqref="F43">
    <cfRule type="expression" dxfId="3169" priority="1854">
      <formula>A37="D"</formula>
    </cfRule>
  </conditionalFormatting>
  <conditionalFormatting sqref="F52">
    <cfRule type="expression" dxfId="3168" priority="392">
      <formula>A47="G"</formula>
    </cfRule>
    <cfRule type="expression" dxfId="3167" priority="393">
      <formula>OR(A47="D",A47="E")</formula>
    </cfRule>
  </conditionalFormatting>
  <conditionalFormatting sqref="F53">
    <cfRule type="expression" dxfId="3166" priority="391">
      <formula>A47="D"</formula>
    </cfRule>
  </conditionalFormatting>
  <conditionalFormatting sqref="F62">
    <cfRule type="expression" dxfId="3165" priority="162">
      <formula>OR(A57="D",A57="E")</formula>
    </cfRule>
    <cfRule type="expression" dxfId="3164" priority="161">
      <formula>A57="G"</formula>
    </cfRule>
  </conditionalFormatting>
  <conditionalFormatting sqref="F63">
    <cfRule type="expression" dxfId="3163" priority="160">
      <formula>A57="D"</formula>
    </cfRule>
  </conditionalFormatting>
  <conditionalFormatting sqref="G9">
    <cfRule type="expression" dxfId="3162" priority="2791">
      <formula>OR(A4="D",A4="E")</formula>
    </cfRule>
    <cfRule type="expression" dxfId="3161" priority="2785">
      <formula>A4="G"</formula>
    </cfRule>
  </conditionalFormatting>
  <conditionalFormatting sqref="G10">
    <cfRule type="expression" dxfId="3160" priority="2778">
      <formula>A4="D"</formula>
    </cfRule>
  </conditionalFormatting>
  <conditionalFormatting sqref="G19">
    <cfRule type="expression" dxfId="3159" priority="2706">
      <formula>OR(A14="D",A14="E")</formula>
    </cfRule>
    <cfRule type="expression" dxfId="3158" priority="2700">
      <formula>A14="G"</formula>
    </cfRule>
  </conditionalFormatting>
  <conditionalFormatting sqref="G20">
    <cfRule type="expression" dxfId="3157" priority="2693">
      <formula>A14="D"</formula>
    </cfRule>
  </conditionalFormatting>
  <conditionalFormatting sqref="G29">
    <cfRule type="expression" dxfId="3156" priority="2621">
      <formula>OR(A24="D",A24="E")</formula>
    </cfRule>
    <cfRule type="expression" dxfId="3155" priority="2615">
      <formula>A24="G"</formula>
    </cfRule>
  </conditionalFormatting>
  <conditionalFormatting sqref="G30">
    <cfRule type="expression" dxfId="3154" priority="2608">
      <formula>A24="D"</formula>
    </cfRule>
  </conditionalFormatting>
  <conditionalFormatting sqref="G42">
    <cfRule type="expression" dxfId="3153" priority="1907">
      <formula>OR(A37="B",A37="F",A37="G")</formula>
    </cfRule>
    <cfRule type="expression" dxfId="3152" priority="1903">
      <formula>OR(A37="A",A37="C",A37="D",A37="E")</formula>
    </cfRule>
    <cfRule type="expression" dxfId="3151" priority="1877">
      <formula>AND(OR(A37="A",A37="C",A37="D"),D42=0,E42=0,G42=0)</formula>
    </cfRule>
  </conditionalFormatting>
  <conditionalFormatting sqref="G43">
    <cfRule type="expression" dxfId="3150" priority="1861">
      <formula>A37="C"</formula>
    </cfRule>
    <cfRule type="expression" dxfId="3149" priority="1891">
      <formula>OR(A37="B",A37="C")</formula>
    </cfRule>
    <cfRule type="expression" dxfId="3148" priority="1910">
      <formula>A37="A"</formula>
    </cfRule>
    <cfRule type="expression" dxfId="3147" priority="1889">
      <formula>A37="D"</formula>
    </cfRule>
  </conditionalFormatting>
  <conditionalFormatting sqref="G44">
    <cfRule type="expression" dxfId="3146" priority="1893">
      <formula>A37="A"</formula>
    </cfRule>
  </conditionalFormatting>
  <conditionalFormatting sqref="G52">
    <cfRule type="expression" dxfId="3145" priority="440">
      <formula>OR(A47="A",A47="C",A47="D",A47="E")</formula>
    </cfRule>
    <cfRule type="expression" dxfId="3144" priority="414">
      <formula>AND(OR(A47="A",A47="C",A47="D"),D52=0,E52=0,G52=0)</formula>
    </cfRule>
    <cfRule type="expression" dxfId="3143" priority="444">
      <formula>OR(A47="B",A47="F",A47="G")</formula>
    </cfRule>
  </conditionalFormatting>
  <conditionalFormatting sqref="G53">
    <cfRule type="expression" dxfId="3142" priority="426">
      <formula>A47="D"</formula>
    </cfRule>
    <cfRule type="expression" dxfId="3141" priority="398">
      <formula>A47="C"</formula>
    </cfRule>
    <cfRule type="expression" dxfId="3140" priority="428">
      <formula>OR(A47="B",A47="C")</formula>
    </cfRule>
    <cfRule type="expression" dxfId="3139" priority="447">
      <formula>A47="A"</formula>
    </cfRule>
  </conditionalFormatting>
  <conditionalFormatting sqref="G54">
    <cfRule type="expression" dxfId="3138" priority="430">
      <formula>A47="A"</formula>
    </cfRule>
  </conditionalFormatting>
  <conditionalFormatting sqref="G62">
    <cfRule type="expression" dxfId="3137" priority="209">
      <formula>OR(A57="A",A57="C",A57="D",A57="E")</formula>
    </cfRule>
    <cfRule type="expression" dxfId="3136" priority="213">
      <formula>OR(A57="B",A57="F",A57="G")</formula>
    </cfRule>
    <cfRule type="expression" dxfId="3135" priority="183">
      <formula>AND(OR(A57="A",A57="C",A57="D"),D62=0,E62=0,G62=0)</formula>
    </cfRule>
  </conditionalFormatting>
  <conditionalFormatting sqref="G63">
    <cfRule type="expression" dxfId="3134" priority="195">
      <formula>A57="D"</formula>
    </cfRule>
    <cfRule type="expression" dxfId="3133" priority="197">
      <formula>OR(A57="B",A57="C")</formula>
    </cfRule>
    <cfRule type="expression" dxfId="3132" priority="167">
      <formula>A57="C"</formula>
    </cfRule>
    <cfRule type="expression" dxfId="3131" priority="216">
      <formula>A57="A"</formula>
    </cfRule>
  </conditionalFormatting>
  <conditionalFormatting sqref="G64">
    <cfRule type="expression" dxfId="3130" priority="199">
      <formula>A57="A"</formula>
    </cfRule>
  </conditionalFormatting>
  <conditionalFormatting sqref="G8:H8">
    <cfRule type="expression" dxfId="3129" priority="2810">
      <formula>AND(E8=0,G8=0)</formula>
    </cfRule>
  </conditionalFormatting>
  <conditionalFormatting sqref="G11:H11">
    <cfRule type="expression" dxfId="3128" priority="2792">
      <formula>AND(B11=0,C11=0,D11=0,E11=0,G11=0)</formula>
    </cfRule>
  </conditionalFormatting>
  <conditionalFormatting sqref="G18:H18">
    <cfRule type="expression" dxfId="3127" priority="2713">
      <formula>AND(E18=0,G18=0)</formula>
    </cfRule>
  </conditionalFormatting>
  <conditionalFormatting sqref="G21:H21">
    <cfRule type="expression" dxfId="3126" priority="2707">
      <formula>AND(B21=0,C21=0,D21=0,E21=0,G21=0)</formula>
    </cfRule>
  </conditionalFormatting>
  <conditionalFormatting sqref="G28:H28">
    <cfRule type="expression" dxfId="3125" priority="2628">
      <formula>AND(E28=0,G28=0)</formula>
    </cfRule>
  </conditionalFormatting>
  <conditionalFormatting sqref="G31:H31">
    <cfRule type="expression" dxfId="3124" priority="2622">
      <formula>AND(B31=0,C31=0,D31=0,E31=0,G31=0)</formula>
    </cfRule>
  </conditionalFormatting>
  <conditionalFormatting sqref="G41:H41">
    <cfRule type="expression" dxfId="3123" priority="2802">
      <formula>AND(E41=0,G41=0)</formula>
    </cfRule>
  </conditionalFormatting>
  <conditionalFormatting sqref="G51:H51">
    <cfRule type="expression" dxfId="3122" priority="2515">
      <formula>AND(E51=0,G51=0)</formula>
    </cfRule>
  </conditionalFormatting>
  <conditionalFormatting sqref="G61:H61">
    <cfRule type="expression" dxfId="3121" priority="2476">
      <formula>AND(E61=0,G61=0)</formula>
    </cfRule>
  </conditionalFormatting>
  <conditionalFormatting sqref="H9">
    <cfRule type="expression" dxfId="3120" priority="2790">
      <formula>OR(A4="D",A4="E")</formula>
    </cfRule>
    <cfRule type="expression" dxfId="3119" priority="2786">
      <formula>A4="G"</formula>
    </cfRule>
  </conditionalFormatting>
  <conditionalFormatting sqref="H10">
    <cfRule type="expression" dxfId="3118" priority="2780">
      <formula>A4="D"</formula>
    </cfRule>
  </conditionalFormatting>
  <conditionalFormatting sqref="H19">
    <cfRule type="expression" dxfId="3117" priority="2701">
      <formula>A14="G"</formula>
    </cfRule>
    <cfRule type="expression" dxfId="3116" priority="2705">
      <formula>OR(A14="D",A14="E")</formula>
    </cfRule>
  </conditionalFormatting>
  <conditionalFormatting sqref="H20">
    <cfRule type="expression" dxfId="3115" priority="2695">
      <formula>A14="D"</formula>
    </cfRule>
  </conditionalFormatting>
  <conditionalFormatting sqref="H29">
    <cfRule type="expression" dxfId="3114" priority="2616">
      <formula>A24="G"</formula>
    </cfRule>
    <cfRule type="expression" dxfId="3113" priority="2620">
      <formula>OR(A24="D",A24="E")</formula>
    </cfRule>
  </conditionalFormatting>
  <conditionalFormatting sqref="H30">
    <cfRule type="expression" dxfId="3112" priority="2610">
      <formula>A24="D"</formula>
    </cfRule>
  </conditionalFormatting>
  <conditionalFormatting sqref="H40">
    <cfRule type="expression" dxfId="3111" priority="2544">
      <formula>H40=0</formula>
    </cfRule>
  </conditionalFormatting>
  <conditionalFormatting sqref="H42">
    <cfRule type="expression" dxfId="3110" priority="1857">
      <formula>A37="G"</formula>
    </cfRule>
    <cfRule type="expression" dxfId="3109" priority="1858">
      <formula>OR(A37="D",A37="E")</formula>
    </cfRule>
  </conditionalFormatting>
  <conditionalFormatting sqref="H43">
    <cfRule type="expression" dxfId="3108" priority="1859">
      <formula>A37="D"</formula>
    </cfRule>
  </conditionalFormatting>
  <conditionalFormatting sqref="H44">
    <cfRule type="expression" dxfId="3107" priority="1852">
      <formula>D37="A"</formula>
    </cfRule>
    <cfRule type="expression" dxfId="3106" priority="1853">
      <formula>AND(E44=0,F44=0,G44=0,H44=0)</formula>
    </cfRule>
  </conditionalFormatting>
  <conditionalFormatting sqref="H50">
    <cfRule type="expression" dxfId="3105" priority="2505">
      <formula>H50=0</formula>
    </cfRule>
  </conditionalFormatting>
  <conditionalFormatting sqref="H52">
    <cfRule type="expression" dxfId="3104" priority="394">
      <formula>A47="G"</formula>
    </cfRule>
    <cfRule type="expression" dxfId="3103" priority="395">
      <formula>OR(A47="D",A47="E")</formula>
    </cfRule>
  </conditionalFormatting>
  <conditionalFormatting sqref="H53">
    <cfRule type="expression" dxfId="3102" priority="396">
      <formula>A47="D"</formula>
    </cfRule>
  </conditionalFormatting>
  <conditionalFormatting sqref="H54">
    <cfRule type="expression" dxfId="3101" priority="390">
      <formula>AND(E54=0,F54=0,G54=0,H54=0)</formula>
    </cfRule>
    <cfRule type="expression" dxfId="3100" priority="389">
      <formula>D47="A"</formula>
    </cfRule>
  </conditionalFormatting>
  <conditionalFormatting sqref="H60">
    <cfRule type="expression" dxfId="3099" priority="2466">
      <formula>H60=0</formula>
    </cfRule>
  </conditionalFormatting>
  <conditionalFormatting sqref="H62">
    <cfRule type="expression" dxfId="3098" priority="163">
      <formula>A57="G"</formula>
    </cfRule>
    <cfRule type="expression" dxfId="3097" priority="164">
      <formula>OR(A57="D",A57="E")</formula>
    </cfRule>
  </conditionalFormatting>
  <conditionalFormatting sqref="H63">
    <cfRule type="expression" dxfId="3096" priority="165">
      <formula>A57="D"</formula>
    </cfRule>
  </conditionalFormatting>
  <conditionalFormatting sqref="H64">
    <cfRule type="expression" dxfId="3095" priority="159">
      <formula>AND(E64=0,F64=0,G64=0,H64=0)</formula>
    </cfRule>
    <cfRule type="expression" dxfId="3094" priority="158">
      <formula>D57="A"</formula>
    </cfRule>
  </conditionalFormatting>
  <conditionalFormatting sqref="I10">
    <cfRule type="expression" dxfId="3093" priority="2779">
      <formula>A4="D"</formula>
    </cfRule>
  </conditionalFormatting>
  <conditionalFormatting sqref="I20">
    <cfRule type="expression" dxfId="3092" priority="2694">
      <formula>A14="D"</formula>
    </cfRule>
  </conditionalFormatting>
  <conditionalFormatting sqref="I30">
    <cfRule type="expression" dxfId="3091" priority="2609">
      <formula>A24="D"</formula>
    </cfRule>
  </conditionalFormatting>
  <conditionalFormatting sqref="I43">
    <cfRule type="expression" dxfId="3090" priority="1888">
      <formula>A37="D"</formula>
    </cfRule>
    <cfRule type="expression" dxfId="3089" priority="1890">
      <formula>OR(A37="B",A37="C")</formula>
    </cfRule>
  </conditionalFormatting>
  <conditionalFormatting sqref="I44">
    <cfRule type="expression" dxfId="3088" priority="1892">
      <formula>A37="A"</formula>
    </cfRule>
  </conditionalFormatting>
  <conditionalFormatting sqref="I53">
    <cfRule type="expression" dxfId="3087" priority="425">
      <formula>A47="D"</formula>
    </cfRule>
    <cfRule type="expression" dxfId="3086" priority="427">
      <formula>OR(A47="B",A47="C")</formula>
    </cfRule>
  </conditionalFormatting>
  <conditionalFormatting sqref="I54">
    <cfRule type="expression" dxfId="3085" priority="429">
      <formula>A47="A"</formula>
    </cfRule>
  </conditionalFormatting>
  <conditionalFormatting sqref="I63">
    <cfRule type="expression" dxfId="3084" priority="196">
      <formula>OR(A57="B",A57="C")</formula>
    </cfRule>
    <cfRule type="expression" dxfId="3083" priority="194">
      <formula>A57="D"</formula>
    </cfRule>
  </conditionalFormatting>
  <conditionalFormatting sqref="I64">
    <cfRule type="expression" dxfId="3082" priority="198">
      <formula>A57="A"</formula>
    </cfRule>
  </conditionalFormatting>
  <conditionalFormatting sqref="L11">
    <cfRule type="expression" dxfId="3081" priority="2773">
      <formula>L11=0</formula>
    </cfRule>
    <cfRule type="expression" dxfId="3080" priority="2765">
      <formula>K4="A"</formula>
    </cfRule>
    <cfRule type="expression" dxfId="3079" priority="2764">
      <formula>AND(K4="A",L11=0)</formula>
    </cfRule>
  </conditionalFormatting>
  <conditionalFormatting sqref="L21">
    <cfRule type="expression" dxfId="3078" priority="2688">
      <formula>L21=0</formula>
    </cfRule>
    <cfRule type="expression" dxfId="3077" priority="2681">
      <formula>K14="A"</formula>
    </cfRule>
    <cfRule type="expression" dxfId="3076" priority="2680">
      <formula>AND(K14="A",L21=0)</formula>
    </cfRule>
  </conditionalFormatting>
  <conditionalFormatting sqref="L31">
    <cfRule type="expression" dxfId="3075" priority="2603">
      <formula>L31=0</formula>
    </cfRule>
    <cfRule type="expression" dxfId="3074" priority="2595">
      <formula>K24="A"</formula>
    </cfRule>
    <cfRule type="expression" dxfId="3073" priority="2594">
      <formula>AND(K24="A",L31=0)</formula>
    </cfRule>
  </conditionalFormatting>
  <conditionalFormatting sqref="L42">
    <cfRule type="expression" dxfId="3072" priority="611">
      <formula>AND(K37="F",L42=0)</formula>
    </cfRule>
    <cfRule type="expression" dxfId="3071" priority="607">
      <formula>K37="E"</formula>
    </cfRule>
    <cfRule type="expression" dxfId="3070" priority="608">
      <formula>AND(K37="G",L42=0)</formula>
    </cfRule>
    <cfRule type="expression" dxfId="3069" priority="614">
      <formula>K37="F"</formula>
    </cfRule>
  </conditionalFormatting>
  <conditionalFormatting sqref="L42:L45">
    <cfRule type="expression" dxfId="3068" priority="616">
      <formula>L42=0</formula>
    </cfRule>
  </conditionalFormatting>
  <conditionalFormatting sqref="L43">
    <cfRule type="expression" dxfId="3067" priority="612">
      <formula>K37="D"</formula>
    </cfRule>
    <cfRule type="expression" dxfId="3066" priority="609">
      <formula>AND(OR(K37="B",K37="C"),L43=0)</formula>
    </cfRule>
    <cfRule type="expression" dxfId="3065" priority="615">
      <formula>OR(K37="B",K37="C")</formula>
    </cfRule>
  </conditionalFormatting>
  <conditionalFormatting sqref="L44">
    <cfRule type="expression" dxfId="3064" priority="613">
      <formula>K37="A"</formula>
    </cfRule>
    <cfRule type="expression" dxfId="3063" priority="610">
      <formula>AND(K37="A",L44=0)</formula>
    </cfRule>
  </conditionalFormatting>
  <conditionalFormatting sqref="L52">
    <cfRule type="expression" dxfId="3062" priority="376">
      <formula>K47="E"</formula>
    </cfRule>
    <cfRule type="expression" dxfId="3061" priority="377">
      <formula>AND(K47="G",L52=0)</formula>
    </cfRule>
    <cfRule type="expression" dxfId="3060" priority="380">
      <formula>AND(K47="F",L52=0)</formula>
    </cfRule>
    <cfRule type="expression" dxfId="3059" priority="383">
      <formula>K47="F"</formula>
    </cfRule>
  </conditionalFormatting>
  <conditionalFormatting sqref="L52:L55">
    <cfRule type="expression" dxfId="3058" priority="385">
      <formula>L52=0</formula>
    </cfRule>
  </conditionalFormatting>
  <conditionalFormatting sqref="L53">
    <cfRule type="expression" dxfId="3057" priority="378">
      <formula>AND(OR(K47="B",K47="C"),L53=0)</formula>
    </cfRule>
    <cfRule type="expression" dxfId="3056" priority="381">
      <formula>K47="D"</formula>
    </cfRule>
    <cfRule type="expression" dxfId="3055" priority="384">
      <formula>OR(K47="B",K47="C")</formula>
    </cfRule>
  </conditionalFormatting>
  <conditionalFormatting sqref="L54">
    <cfRule type="expression" dxfId="3054" priority="379">
      <formula>AND(K47="A",L54=0)</formula>
    </cfRule>
    <cfRule type="expression" dxfId="3053" priority="382">
      <formula>K47="A"</formula>
    </cfRule>
  </conditionalFormatting>
  <conditionalFormatting sqref="L62">
    <cfRule type="expression" dxfId="3052" priority="149">
      <formula>AND(K57="F",L62=0)</formula>
    </cfRule>
    <cfRule type="expression" dxfId="3051" priority="152">
      <formula>K57="F"</formula>
    </cfRule>
    <cfRule type="expression" dxfId="3050" priority="146">
      <formula>AND(K57="G",L62=0)</formula>
    </cfRule>
    <cfRule type="expression" dxfId="3049" priority="145">
      <formula>K57="E"</formula>
    </cfRule>
  </conditionalFormatting>
  <conditionalFormatting sqref="L62:L65">
    <cfRule type="expression" dxfId="3048" priority="154">
      <formula>L62=0</formula>
    </cfRule>
  </conditionalFormatting>
  <conditionalFormatting sqref="L63">
    <cfRule type="expression" dxfId="3047" priority="150">
      <formula>K57="D"</formula>
    </cfRule>
    <cfRule type="expression" dxfId="3046" priority="153">
      <formula>OR(K57="B",K57="C")</formula>
    </cfRule>
    <cfRule type="expression" dxfId="3045" priority="147">
      <formula>AND(OR(K57="B",K57="C"),L63=0)</formula>
    </cfRule>
  </conditionalFormatting>
  <conditionalFormatting sqref="L64">
    <cfRule type="expression" dxfId="3044" priority="151">
      <formula>K57="A"</formula>
    </cfRule>
    <cfRule type="expression" dxfId="3043" priority="148">
      <formula>AND(K57="A",L64=0)</formula>
    </cfRule>
  </conditionalFormatting>
  <conditionalFormatting sqref="M9">
    <cfRule type="expression" dxfId="3042" priority="2752">
      <formula>K4="G"</formula>
    </cfRule>
  </conditionalFormatting>
  <conditionalFormatting sqref="M10">
    <cfRule type="expression" dxfId="3041" priority="2745">
      <formula>K4="D"</formula>
    </cfRule>
  </conditionalFormatting>
  <conditionalFormatting sqref="M11">
    <cfRule type="expression" dxfId="3040" priority="2768">
      <formula>AND(L11=0,M11=0)</formula>
    </cfRule>
  </conditionalFormatting>
  <conditionalFormatting sqref="M19">
    <cfRule type="expression" dxfId="3039" priority="2668">
      <formula>K14="G"</formula>
    </cfRule>
  </conditionalFormatting>
  <conditionalFormatting sqref="M20">
    <cfRule type="expression" dxfId="3038" priority="2661">
      <formula>K14="D"</formula>
    </cfRule>
  </conditionalFormatting>
  <conditionalFormatting sqref="M21">
    <cfRule type="expression" dxfId="3037" priority="2684">
      <formula>AND(L21=0,M21=0)</formula>
    </cfRule>
  </conditionalFormatting>
  <conditionalFormatting sqref="M29">
    <cfRule type="expression" dxfId="3036" priority="2582">
      <formula>K24="G"</formula>
    </cfRule>
  </conditionalFormatting>
  <conditionalFormatting sqref="M30">
    <cfRule type="expression" dxfId="3035" priority="2575">
      <formula>K24="D"</formula>
    </cfRule>
  </conditionalFormatting>
  <conditionalFormatting sqref="M31">
    <cfRule type="expression" dxfId="3034" priority="2598">
      <formula>AND(L31=0,M31=0)</formula>
    </cfRule>
  </conditionalFormatting>
  <conditionalFormatting sqref="M42">
    <cfRule type="expression" dxfId="3033" priority="575">
      <formula>AND(K37="F",L42=0,M42=0)</formula>
    </cfRule>
    <cfRule type="expression" dxfId="3032" priority="556">
      <formula>AND(K37="G",M42=0)</formula>
    </cfRule>
    <cfRule type="expression" dxfId="3031" priority="573">
      <formula>AND(K37="B",M42=0)</formula>
    </cfRule>
    <cfRule type="expression" dxfId="3030" priority="557">
      <formula>K37="G"</formula>
    </cfRule>
    <cfRule type="expression" dxfId="3029" priority="606">
      <formula>K37="F"</formula>
    </cfRule>
    <cfRule type="expression" dxfId="3028" priority="597">
      <formula>K37="B"</formula>
    </cfRule>
  </conditionalFormatting>
  <conditionalFormatting sqref="M42:M45">
    <cfRule type="expression" dxfId="3027" priority="590">
      <formula>AND(L42=0,M42=0)</formula>
    </cfRule>
  </conditionalFormatting>
  <conditionalFormatting sqref="M43">
    <cfRule type="expression" dxfId="3026" priority="567">
      <formula>K37="D"</formula>
    </cfRule>
    <cfRule type="expression" dxfId="3025" priority="593">
      <formula>K37="A"</formula>
    </cfRule>
    <cfRule type="expression" dxfId="3024" priority="562">
      <formula>AND(OR(K37="A",K37="D"),L43=0,M43=0)</formula>
    </cfRule>
    <cfRule type="expression" dxfId="3023" priority="560">
      <formula>AND(OR(K37="B",K37="C"),L43=0,M43=0)</formula>
    </cfRule>
    <cfRule type="expression" dxfId="3022" priority="576">
      <formula>OR(K37="B",K37="C")</formula>
    </cfRule>
  </conditionalFormatting>
  <conditionalFormatting sqref="M44">
    <cfRule type="expression" dxfId="3021" priority="587">
      <formula>K37="A"</formula>
    </cfRule>
    <cfRule type="expression" dxfId="3020" priority="564">
      <formula>AND(K37="A",L44=0,M44=0)</formula>
    </cfRule>
  </conditionalFormatting>
  <conditionalFormatting sqref="M52">
    <cfRule type="expression" dxfId="3019" priority="325">
      <formula>AND(K47="G",M52=0)</formula>
    </cfRule>
    <cfRule type="expression" dxfId="3018" priority="375">
      <formula>K47="F"</formula>
    </cfRule>
    <cfRule type="expression" dxfId="3017" priority="344">
      <formula>AND(K47="F",L52=0,M52=0)</formula>
    </cfRule>
    <cfRule type="expression" dxfId="3016" priority="326">
      <formula>K47="G"</formula>
    </cfRule>
    <cfRule type="expression" dxfId="3015" priority="366">
      <formula>K47="B"</formula>
    </cfRule>
    <cfRule type="expression" dxfId="3014" priority="342">
      <formula>AND(K47="B",M52=0)</formula>
    </cfRule>
  </conditionalFormatting>
  <conditionalFormatting sqref="M52:M55">
    <cfRule type="expression" dxfId="3013" priority="359">
      <formula>AND(L52=0,M52=0)</formula>
    </cfRule>
  </conditionalFormatting>
  <conditionalFormatting sqref="M53">
    <cfRule type="expression" dxfId="3012" priority="331">
      <formula>AND(OR(K47="A",K47="D"),L53=0,M53=0)</formula>
    </cfRule>
    <cfRule type="expression" dxfId="3011" priority="336">
      <formula>K47="D"</formula>
    </cfRule>
    <cfRule type="expression" dxfId="3010" priority="329">
      <formula>AND(OR(K47="B",K47="C"),L53=0,M53=0)</formula>
    </cfRule>
    <cfRule type="expression" dxfId="3009" priority="345">
      <formula>OR(K47="B",K47="C")</formula>
    </cfRule>
    <cfRule type="expression" dxfId="3008" priority="362">
      <formula>K47="A"</formula>
    </cfRule>
  </conditionalFormatting>
  <conditionalFormatting sqref="M54">
    <cfRule type="expression" dxfId="3007" priority="333">
      <formula>AND(K47="A",L54=0,M54=0)</formula>
    </cfRule>
    <cfRule type="expression" dxfId="3006" priority="356">
      <formula>K47="A"</formula>
    </cfRule>
  </conditionalFormatting>
  <conditionalFormatting sqref="M62">
    <cfRule type="expression" dxfId="3005" priority="95">
      <formula>K57="G"</formula>
    </cfRule>
    <cfRule type="expression" dxfId="3004" priority="144">
      <formula>K57="F"</formula>
    </cfRule>
    <cfRule type="expression" dxfId="3003" priority="135">
      <formula>K57="B"</formula>
    </cfRule>
    <cfRule type="expression" dxfId="3002" priority="94">
      <formula>AND(K57="G",M62=0)</formula>
    </cfRule>
    <cfRule type="expression" dxfId="3001" priority="113">
      <formula>AND(K57="F",L62=0,M62=0)</formula>
    </cfRule>
    <cfRule type="expression" dxfId="3000" priority="111">
      <formula>AND(K57="B",M62=0)</formula>
    </cfRule>
  </conditionalFormatting>
  <conditionalFormatting sqref="M62:M65">
    <cfRule type="expression" dxfId="2999" priority="128">
      <formula>AND(L62=0,M62=0)</formula>
    </cfRule>
  </conditionalFormatting>
  <conditionalFormatting sqref="M63">
    <cfRule type="expression" dxfId="2998" priority="105">
      <formula>K57="D"</formula>
    </cfRule>
    <cfRule type="expression" dxfId="2997" priority="100">
      <formula>AND(OR(K57="A",K57="D"),L63=0,M63=0)</formula>
    </cfRule>
    <cfRule type="expression" dxfId="2996" priority="98">
      <formula>AND(OR(K57="B",K57="C"),L63=0,M63=0)</formula>
    </cfRule>
    <cfRule type="expression" dxfId="2995" priority="131">
      <formula>K57="A"</formula>
    </cfRule>
    <cfRule type="expression" dxfId="2994" priority="114">
      <formula>OR(K57="B",K57="C")</formula>
    </cfRule>
  </conditionalFormatting>
  <conditionalFormatting sqref="M64">
    <cfRule type="expression" dxfId="2993" priority="102">
      <formula>AND(K57="A",L64=0,M64=0)</formula>
    </cfRule>
    <cfRule type="expression" dxfId="2992" priority="125">
      <formula>K57="A"</formula>
    </cfRule>
  </conditionalFormatting>
  <conditionalFormatting sqref="N9">
    <cfRule type="expression" dxfId="2991" priority="2753">
      <formula>K4="G"</formula>
    </cfRule>
    <cfRule type="expression" dxfId="2990" priority="2758">
      <formula>OR(K4="D",K4="E")</formula>
    </cfRule>
  </conditionalFormatting>
  <conditionalFormatting sqref="N10">
    <cfRule type="expression" dxfId="2989" priority="2746">
      <formula>K4="D"</formula>
    </cfRule>
  </conditionalFormatting>
  <conditionalFormatting sqref="N11">
    <cfRule type="expression" dxfId="2988" priority="2767">
      <formula>AND(L11=0,M11=0,N11=0)</formula>
    </cfRule>
  </conditionalFormatting>
  <conditionalFormatting sqref="N19">
    <cfRule type="expression" dxfId="2987" priority="2669">
      <formula>K14="G"</formula>
    </cfRule>
    <cfRule type="expression" dxfId="2986" priority="2674">
      <formula>OR(K14="D",K14="E")</formula>
    </cfRule>
  </conditionalFormatting>
  <conditionalFormatting sqref="N20">
    <cfRule type="expression" dxfId="2985" priority="2662">
      <formula>K14="D"</formula>
    </cfRule>
  </conditionalFormatting>
  <conditionalFormatting sqref="N21">
    <cfRule type="expression" dxfId="2984" priority="2683">
      <formula>AND(L21=0,M21=0,N21=0)</formula>
    </cfRule>
  </conditionalFormatting>
  <conditionalFormatting sqref="N29">
    <cfRule type="expression" dxfId="2983" priority="2583">
      <formula>K24="G"</formula>
    </cfRule>
    <cfRule type="expression" dxfId="2982" priority="2588">
      <formula>OR(K24="D",K24="E")</formula>
    </cfRule>
  </conditionalFormatting>
  <conditionalFormatting sqref="N30">
    <cfRule type="expression" dxfId="2981" priority="2576">
      <formula>K24="D"</formula>
    </cfRule>
  </conditionalFormatting>
  <conditionalFormatting sqref="N31">
    <cfRule type="expression" dxfId="2980" priority="2597">
      <formula>AND(L31=0,M31=0,N31=0)</formula>
    </cfRule>
  </conditionalFormatting>
  <conditionalFormatting sqref="N42">
    <cfRule type="expression" dxfId="2979" priority="570">
      <formula>AND(OR(K37="A",K37="C",K37="D"),N42=0)</formula>
    </cfRule>
    <cfRule type="expression" dxfId="2978" priority="558">
      <formula>K37="G"</formula>
    </cfRule>
    <cfRule type="expression" dxfId="2977" priority="596">
      <formula>OR(K37="A",K37="C",K37="D",K37="E")</formula>
    </cfRule>
    <cfRule type="expression" dxfId="2976" priority="574">
      <formula>AND(K37="F",L42=0,M42=0,N42=0)</formula>
    </cfRule>
    <cfRule type="expression" dxfId="2975" priority="553">
      <formula>AND(K37="E",L42=0,M42=0,N42=0)</formula>
    </cfRule>
    <cfRule type="expression" dxfId="2974" priority="572">
      <formula>AND(K37="B",M42=0,N42=0)</formula>
    </cfRule>
    <cfRule type="expression" dxfId="2973" priority="605">
      <formula>K37="F"</formula>
    </cfRule>
    <cfRule type="expression" dxfId="2972" priority="600">
      <formula>K37="B"</formula>
    </cfRule>
    <cfRule type="expression" dxfId="2971" priority="555">
      <formula>AND(K37="G",M42=0,N42=0)</formula>
    </cfRule>
  </conditionalFormatting>
  <conditionalFormatting sqref="N42:N45">
    <cfRule type="expression" dxfId="2970" priority="589">
      <formula>AND(L42=0,M42=0,N42=0)</formula>
    </cfRule>
  </conditionalFormatting>
  <conditionalFormatting sqref="N43">
    <cfRule type="expression" dxfId="2969" priority="561">
      <formula>AND(OR(K37="B",K37="C"),L43=0,M43=0,N43=0)</formula>
    </cfRule>
    <cfRule type="expression" dxfId="2968" priority="566">
      <formula>AND(OR(K37="A",K37="D"),M43=0,N43=0)</formula>
    </cfRule>
    <cfRule type="expression" dxfId="2967" priority="577">
      <formula>K37="D"</formula>
    </cfRule>
    <cfRule type="expression" dxfId="2966" priority="603">
      <formula>K37="A"</formula>
    </cfRule>
    <cfRule type="expression" dxfId="2965" priority="592">
      <formula>OR(K37="B",K37="C")</formula>
    </cfRule>
  </conditionalFormatting>
  <conditionalFormatting sqref="N44">
    <cfRule type="expression" dxfId="2964" priority="563">
      <formula>AND(K37="A",L44=0,M44=0,N44=0)</formula>
    </cfRule>
    <cfRule type="expression" dxfId="2963" priority="586">
      <formula>K37="A"</formula>
    </cfRule>
  </conditionalFormatting>
  <conditionalFormatting sqref="N52">
    <cfRule type="expression" dxfId="2962" priority="369">
      <formula>K47="B"</formula>
    </cfRule>
    <cfRule type="expression" dxfId="2961" priority="374">
      <formula>K47="F"</formula>
    </cfRule>
    <cfRule type="expression" dxfId="2960" priority="324">
      <formula>AND(K47="G",M52=0,N52=0)</formula>
    </cfRule>
    <cfRule type="expression" dxfId="2959" priority="327">
      <formula>K47="G"</formula>
    </cfRule>
    <cfRule type="expression" dxfId="2958" priority="339">
      <formula>AND(OR(K47="A",K47="C",K47="D"),N52=0)</formula>
    </cfRule>
    <cfRule type="expression" dxfId="2957" priority="341">
      <formula>AND(K47="B",M52=0,N52=0)</formula>
    </cfRule>
    <cfRule type="expression" dxfId="2956" priority="343">
      <formula>AND(K47="F",L52=0,M52=0,N52=0)</formula>
    </cfRule>
    <cfRule type="expression" dxfId="2955" priority="365">
      <formula>OR(K47="A",K47="C",K47="D",K47="E")</formula>
    </cfRule>
    <cfRule type="expression" dxfId="2954" priority="322">
      <formula>AND(K47="E",L52=0,M52=0,N52=0)</formula>
    </cfRule>
  </conditionalFormatting>
  <conditionalFormatting sqref="N52:N55">
    <cfRule type="expression" dxfId="2953" priority="358">
      <formula>AND(L52=0,M52=0,N52=0)</formula>
    </cfRule>
  </conditionalFormatting>
  <conditionalFormatting sqref="N53">
    <cfRule type="expression" dxfId="2952" priority="330">
      <formula>AND(OR(K47="B",K47="C"),L53=0,M53=0,N53=0)</formula>
    </cfRule>
    <cfRule type="expression" dxfId="2951" priority="372">
      <formula>K47="A"</formula>
    </cfRule>
    <cfRule type="expression" dxfId="2950" priority="346">
      <formula>K47="D"</formula>
    </cfRule>
    <cfRule type="expression" dxfId="2949" priority="335">
      <formula>AND(OR(K47="A",K47="D"),M53=0,N53=0)</formula>
    </cfRule>
    <cfRule type="expression" dxfId="2948" priority="361">
      <formula>OR(K47="B",K47="C")</formula>
    </cfRule>
  </conditionalFormatting>
  <conditionalFormatting sqref="N54">
    <cfRule type="expression" dxfId="2947" priority="355">
      <formula>K47="A"</formula>
    </cfRule>
    <cfRule type="expression" dxfId="2946" priority="332">
      <formula>AND(K47="A",L54=0,M54=0,N54=0)</formula>
    </cfRule>
  </conditionalFormatting>
  <conditionalFormatting sqref="N62">
    <cfRule type="expression" dxfId="2945" priority="143">
      <formula>K57="F"</formula>
    </cfRule>
    <cfRule type="expression" dxfId="2944" priority="91">
      <formula>AND(K57="E",L62=0,M62=0,N62=0)</formula>
    </cfRule>
    <cfRule type="expression" dxfId="2943" priority="110">
      <formula>AND(K57="B",M62=0,N62=0)</formula>
    </cfRule>
    <cfRule type="expression" dxfId="2942" priority="112">
      <formula>AND(K57="F",L62=0,M62=0,N62=0)</formula>
    </cfRule>
    <cfRule type="expression" dxfId="2941" priority="138">
      <formula>K57="B"</formula>
    </cfRule>
    <cfRule type="expression" dxfId="2940" priority="93">
      <formula>AND(K57="G",M62=0,N62=0)</formula>
    </cfRule>
    <cfRule type="expression" dxfId="2939" priority="108">
      <formula>AND(OR(K57="A",K57="C",K57="D"),N62=0)</formula>
    </cfRule>
    <cfRule type="expression" dxfId="2938" priority="134">
      <formula>OR(K57="A",K57="C",K57="D",K57="E")</formula>
    </cfRule>
    <cfRule type="expression" dxfId="2937" priority="96">
      <formula>K57="G"</formula>
    </cfRule>
  </conditionalFormatting>
  <conditionalFormatting sqref="N62:N65">
    <cfRule type="expression" dxfId="2936" priority="127">
      <formula>AND(L62=0,M62=0,N62=0)</formula>
    </cfRule>
  </conditionalFormatting>
  <conditionalFormatting sqref="N63">
    <cfRule type="expression" dxfId="2935" priority="104">
      <formula>AND(OR(K57="A",K57="D"),M63=0,N63=0)</formula>
    </cfRule>
    <cfRule type="expression" dxfId="2934" priority="141">
      <formula>K57="A"</formula>
    </cfRule>
    <cfRule type="expression" dxfId="2933" priority="130">
      <formula>OR(K57="B",K57="C")</formula>
    </cfRule>
    <cfRule type="expression" dxfId="2932" priority="115">
      <formula>K57="D"</formula>
    </cfRule>
    <cfRule type="expression" dxfId="2931" priority="99">
      <formula>AND(OR(K57="B",K57="C"),L63=0,M63=0,N63=0)</formula>
    </cfRule>
  </conditionalFormatting>
  <conditionalFormatting sqref="N64">
    <cfRule type="expression" dxfId="2930" priority="124">
      <formula>K57="A"</formula>
    </cfRule>
    <cfRule type="expression" dxfId="2929" priority="101">
      <formula>AND(K57="A",L64=0,M64=0,N64=0)</formula>
    </cfRule>
  </conditionalFormatting>
  <conditionalFormatting sqref="O7">
    <cfRule type="expression" dxfId="2928" priority="2772">
      <formula>AND(O7=0,$AQ2=1)</formula>
    </cfRule>
  </conditionalFormatting>
  <conditionalFormatting sqref="O9">
    <cfRule type="expression" dxfId="2927" priority="2760">
      <formula>OR(K4="D",K4="E")</formula>
    </cfRule>
    <cfRule type="expression" dxfId="2926" priority="2754">
      <formula>K4="G"</formula>
    </cfRule>
  </conditionalFormatting>
  <conditionalFormatting sqref="O10">
    <cfRule type="expression" dxfId="2925" priority="2747">
      <formula>K4="D"</formula>
    </cfRule>
  </conditionalFormatting>
  <conditionalFormatting sqref="O19">
    <cfRule type="expression" dxfId="2924" priority="2676">
      <formula>OR(K14="D",K14="E")</formula>
    </cfRule>
    <cfRule type="expression" dxfId="2923" priority="2670">
      <formula>K14="G"</formula>
    </cfRule>
  </conditionalFormatting>
  <conditionalFormatting sqref="O20">
    <cfRule type="expression" dxfId="2922" priority="2663">
      <formula>K14="D"</formula>
    </cfRule>
  </conditionalFormatting>
  <conditionalFormatting sqref="O29">
    <cfRule type="expression" dxfId="2921" priority="2584">
      <formula>K24="G"</formula>
    </cfRule>
    <cfRule type="expression" dxfId="2920" priority="2590">
      <formula>OR(K24="D",K24="E")</formula>
    </cfRule>
  </conditionalFormatting>
  <conditionalFormatting sqref="O30">
    <cfRule type="expression" dxfId="2919" priority="2577">
      <formula>K24="D"</formula>
    </cfRule>
  </conditionalFormatting>
  <conditionalFormatting sqref="O42">
    <cfRule type="expression" dxfId="2918" priority="569">
      <formula>AND(OR(K37="A",K37="C",K37="D"),N42=0,O42=0)</formula>
    </cfRule>
    <cfRule type="expression" dxfId="2917" priority="595">
      <formula>OR(K37="A",K37="C",K37="D",K37="E")</formula>
    </cfRule>
    <cfRule type="expression" dxfId="2916" priority="541">
      <formula>AND(K37="E",L37=1,L42=0,M42=0,N42=0,O42=0)</formula>
    </cfRule>
    <cfRule type="expression" dxfId="2915" priority="559">
      <formula>K37="G"</formula>
    </cfRule>
    <cfRule type="expression" dxfId="2914" priority="554">
      <formula>AND(K37="G",M42=0,N42=0,O42=0)</formula>
    </cfRule>
    <cfRule type="expression" dxfId="2913" priority="599">
      <formula>K37="B"</formula>
    </cfRule>
    <cfRule type="expression" dxfId="2912" priority="571">
      <formula>AND(K37="B",M42=0,N42=0,O42=0)</formula>
    </cfRule>
    <cfRule type="expression" dxfId="2911" priority="604">
      <formula>K37="F"</formula>
    </cfRule>
    <cfRule type="expression" dxfId="2910" priority="551">
      <formula>AND(K37="E",L42=0,M42=0,N42=0,O42=0)</formula>
    </cfRule>
  </conditionalFormatting>
  <conditionalFormatting sqref="O42:O43 O44:P45">
    <cfRule type="expression" dxfId="2909" priority="588">
      <formula>AND(L42=0,M42=0,N42=0,O42=0)</formula>
    </cfRule>
  </conditionalFormatting>
  <conditionalFormatting sqref="O43">
    <cfRule type="expression" dxfId="2908" priority="565">
      <formula>AND(OR(K37="A",K37="D"),M43=0,N43=0,O43=0)</formula>
    </cfRule>
    <cfRule type="expression" dxfId="2907" priority="578">
      <formula>K37="D"</formula>
    </cfRule>
    <cfRule type="expression" dxfId="2906" priority="591">
      <formula>OR(K37="B",K37="C")</formula>
    </cfRule>
    <cfRule type="expression" dxfId="2905" priority="602">
      <formula>K37="A"</formula>
    </cfRule>
  </conditionalFormatting>
  <conditionalFormatting sqref="O44">
    <cfRule type="expression" dxfId="2904" priority="540">
      <formula>AND(K37="D",L37=1,L44=0,M44=0,N44=0,O44=0)</formula>
    </cfRule>
    <cfRule type="expression" dxfId="2903" priority="542">
      <formula>AND(K37="D",L42=0,M42=0,N42=0,O42=0)</formula>
    </cfRule>
  </conditionalFormatting>
  <conditionalFormatting sqref="O52">
    <cfRule type="expression" dxfId="2902" priority="373">
      <formula>K47="F"</formula>
    </cfRule>
    <cfRule type="expression" dxfId="2901" priority="310">
      <formula>AND(K47="E",L47=1,L52=0,M52=0,N52=0,O52=0)</formula>
    </cfRule>
    <cfRule type="expression" dxfId="2900" priority="340">
      <formula>AND(K47="B",M52=0,N52=0,O52=0)</formula>
    </cfRule>
    <cfRule type="expression" dxfId="2899" priority="338">
      <formula>AND(OR(K47="A",K47="C",K47="D"),N52=0,O52=0)</formula>
    </cfRule>
    <cfRule type="expression" dxfId="2898" priority="328">
      <formula>K47="G"</formula>
    </cfRule>
    <cfRule type="expression" dxfId="2897" priority="320">
      <formula>AND(K47="E",L52=0,M52=0,N52=0,O52=0)</formula>
    </cfRule>
    <cfRule type="expression" dxfId="2896" priority="368">
      <formula>K47="B"</formula>
    </cfRule>
    <cfRule type="expression" dxfId="2895" priority="364">
      <formula>OR(K47="A",K47="C",K47="D",K47="E")</formula>
    </cfRule>
    <cfRule type="expression" dxfId="2894" priority="323">
      <formula>AND(K47="G",M52=0,N52=0,O52=0)</formula>
    </cfRule>
  </conditionalFormatting>
  <conditionalFormatting sqref="O52:O53 O54:P55">
    <cfRule type="expression" dxfId="2893" priority="357">
      <formula>AND(L52=0,M52=0,N52=0,O52=0)</formula>
    </cfRule>
  </conditionalFormatting>
  <conditionalFormatting sqref="O53">
    <cfRule type="expression" dxfId="2892" priority="360">
      <formula>OR(K47="B",K47="C")</formula>
    </cfRule>
    <cfRule type="expression" dxfId="2891" priority="334">
      <formula>AND(OR(K47="A",K47="D"),M53=0,N53=0,O53=0)</formula>
    </cfRule>
    <cfRule type="expression" dxfId="2890" priority="347">
      <formula>K47="D"</formula>
    </cfRule>
    <cfRule type="expression" dxfId="2889" priority="371">
      <formula>K47="A"</formula>
    </cfRule>
  </conditionalFormatting>
  <conditionalFormatting sqref="O54">
    <cfRule type="expression" dxfId="2888" priority="309">
      <formula>AND(K47="D",L47=1,L54=0,M54=0,N54=0,O54=0)</formula>
    </cfRule>
    <cfRule type="expression" dxfId="2887" priority="311">
      <formula>AND(K47="D",L52=0,M52=0,N52=0,O52=0)</formula>
    </cfRule>
  </conditionalFormatting>
  <conditionalFormatting sqref="O62">
    <cfRule type="expression" dxfId="2886" priority="142">
      <formula>K57="F"</formula>
    </cfRule>
    <cfRule type="expression" dxfId="2885" priority="97">
      <formula>K57="G"</formula>
    </cfRule>
    <cfRule type="expression" dxfId="2884" priority="79">
      <formula>AND(K57="E",L57=1,L62=0,M62=0,N62=0,O62=0)</formula>
    </cfRule>
    <cfRule type="expression" dxfId="2883" priority="89">
      <formula>AND(K57="E",L62=0,M62=0,N62=0,O62=0)</formula>
    </cfRule>
    <cfRule type="expression" dxfId="2882" priority="92">
      <formula>AND(K57="G",M62=0,N62=0,O62=0)</formula>
    </cfRule>
    <cfRule type="expression" dxfId="2881" priority="107">
      <formula>AND(OR(K57="A",K57="C",K57="D"),N62=0,O62=0)</formula>
    </cfRule>
    <cfRule type="expression" dxfId="2880" priority="109">
      <formula>AND(K57="B",M62=0,N62=0,O62=0)</formula>
    </cfRule>
    <cfRule type="expression" dxfId="2879" priority="133">
      <formula>OR(K57="A",K57="C",K57="D",K57="E")</formula>
    </cfRule>
    <cfRule type="expression" dxfId="2878" priority="137">
      <formula>K57="B"</formula>
    </cfRule>
  </conditionalFormatting>
  <conditionalFormatting sqref="O62:O63 O64:P65">
    <cfRule type="expression" dxfId="2877" priority="126">
      <formula>AND(L62=0,M62=0,N62=0,O62=0)</formula>
    </cfRule>
  </conditionalFormatting>
  <conditionalFormatting sqref="O63">
    <cfRule type="expression" dxfId="2876" priority="103">
      <formula>AND(OR(K57="A",K57="D"),M63=0,N63=0,O63=0)</formula>
    </cfRule>
    <cfRule type="expression" dxfId="2875" priority="116">
      <formula>K57="D"</formula>
    </cfRule>
    <cfRule type="expression" dxfId="2874" priority="129">
      <formula>OR(K57="B",K57="C")</formula>
    </cfRule>
    <cfRule type="expression" dxfId="2873" priority="140">
      <formula>K57="A"</formula>
    </cfRule>
  </conditionalFormatting>
  <conditionalFormatting sqref="O64">
    <cfRule type="expression" dxfId="2872" priority="80">
      <formula>AND(K57="D",L62=0,M62=0,N62=0,O62=0)</formula>
    </cfRule>
    <cfRule type="expression" dxfId="2871" priority="78">
      <formula>AND(K57="D",L57=1,L64=0,M64=0,N64=0,O64=0)</formula>
    </cfRule>
  </conditionalFormatting>
  <conditionalFormatting sqref="O8:P8">
    <cfRule type="expression" dxfId="2870" priority="2770">
      <formula>O8=0</formula>
    </cfRule>
  </conditionalFormatting>
  <conditionalFormatting sqref="O11:P11">
    <cfRule type="expression" dxfId="2869" priority="2766">
      <formula>AND(L11=0,M11=0,N11=0,O11=0)</formula>
    </cfRule>
  </conditionalFormatting>
  <conditionalFormatting sqref="O17:P17">
    <cfRule type="expression" dxfId="2868" priority="2687">
      <formula>AND(O17=0,$AQ5=1)</formula>
    </cfRule>
  </conditionalFormatting>
  <conditionalFormatting sqref="O18:P18">
    <cfRule type="expression" dxfId="2867" priority="2686">
      <formula>O18=0</formula>
    </cfRule>
  </conditionalFormatting>
  <conditionalFormatting sqref="O21:P21">
    <cfRule type="expression" dxfId="2866" priority="2682">
      <formula>AND(L21=0,M21=0,N21=0,O21=0)</formula>
    </cfRule>
  </conditionalFormatting>
  <conditionalFormatting sqref="O27:P27">
    <cfRule type="expression" dxfId="2865" priority="2602">
      <formula>AND(O27=0,$AQ8=1)</formula>
    </cfRule>
  </conditionalFormatting>
  <conditionalFormatting sqref="O28:P28">
    <cfRule type="expression" dxfId="2864" priority="2600">
      <formula>O28=0</formula>
    </cfRule>
  </conditionalFormatting>
  <conditionalFormatting sqref="O31:P31">
    <cfRule type="expression" dxfId="2863" priority="2596">
      <formula>AND(L31=0,M31=0,N31=0,O31=0)</formula>
    </cfRule>
  </conditionalFormatting>
  <conditionalFormatting sqref="O40:P40">
    <cfRule type="expression" dxfId="2862" priority="2542">
      <formula>AND(O40=0,$AQ2=1)</formula>
    </cfRule>
  </conditionalFormatting>
  <conditionalFormatting sqref="O44:P44">
    <cfRule type="expression" dxfId="2861" priority="585">
      <formula>K37="A"</formula>
    </cfRule>
  </conditionalFormatting>
  <conditionalFormatting sqref="O50:P50">
    <cfRule type="expression" dxfId="2860" priority="2503">
      <formula>AND(O50=0,$AQ5=1)</formula>
    </cfRule>
  </conditionalFormatting>
  <conditionalFormatting sqref="O54:P54">
    <cfRule type="expression" dxfId="2859" priority="354">
      <formula>K47="A"</formula>
    </cfRule>
  </conditionalFormatting>
  <conditionalFormatting sqref="O60:P60">
    <cfRule type="expression" dxfId="2858" priority="2464">
      <formula>AND(O60=0,$AQ8=1)</formula>
    </cfRule>
  </conditionalFormatting>
  <conditionalFormatting sqref="O64:P64">
    <cfRule type="expression" dxfId="2857" priority="123">
      <formula>K57="A"</formula>
    </cfRule>
  </conditionalFormatting>
  <conditionalFormatting sqref="P7">
    <cfRule type="expression" dxfId="2856" priority="2545">
      <formula>P7=0</formula>
    </cfRule>
  </conditionalFormatting>
  <conditionalFormatting sqref="P9">
    <cfRule type="expression" dxfId="2855" priority="2755">
      <formula>K4="G"</formula>
    </cfRule>
    <cfRule type="expression" dxfId="2854" priority="2759">
      <formula>OR(K4="D",K4="E")</formula>
    </cfRule>
  </conditionalFormatting>
  <conditionalFormatting sqref="P10">
    <cfRule type="expression" dxfId="2853" priority="2748">
      <formula>K4="D"</formula>
    </cfRule>
  </conditionalFormatting>
  <conditionalFormatting sqref="P19">
    <cfRule type="expression" dxfId="2852" priority="2675">
      <formula>OR(K14="D",K14="E")</formula>
    </cfRule>
    <cfRule type="expression" dxfId="2851" priority="2671">
      <formula>K14="G"</formula>
    </cfRule>
  </conditionalFormatting>
  <conditionalFormatting sqref="P20">
    <cfRule type="expression" dxfId="2850" priority="2664">
      <formula>K14="D"</formula>
    </cfRule>
  </conditionalFormatting>
  <conditionalFormatting sqref="P29">
    <cfRule type="expression" dxfId="2849" priority="2585">
      <formula>K24="G"</formula>
    </cfRule>
    <cfRule type="expression" dxfId="2848" priority="2589">
      <formula>OR(K24="D",K24="E")</formula>
    </cfRule>
  </conditionalFormatting>
  <conditionalFormatting sqref="P30">
    <cfRule type="expression" dxfId="2847" priority="2578">
      <formula>K24="D"</formula>
    </cfRule>
  </conditionalFormatting>
  <conditionalFormatting sqref="P42">
    <cfRule type="expression" dxfId="2846" priority="546">
      <formula>K37="G"</formula>
    </cfRule>
    <cfRule type="expression" dxfId="2845" priority="547">
      <formula>OR(K37="D",K37="E")</formula>
    </cfRule>
  </conditionalFormatting>
  <conditionalFormatting sqref="P43">
    <cfRule type="expression" dxfId="2844" priority="545">
      <formula>K37="D"</formula>
    </cfRule>
  </conditionalFormatting>
  <conditionalFormatting sqref="P52">
    <cfRule type="expression" dxfId="2843" priority="316">
      <formula>OR(K47="D",K47="E")</formula>
    </cfRule>
    <cfRule type="expression" dxfId="2842" priority="315">
      <formula>K47="G"</formula>
    </cfRule>
  </conditionalFormatting>
  <conditionalFormatting sqref="P53">
    <cfRule type="expression" dxfId="2841" priority="314">
      <formula>K47="D"</formula>
    </cfRule>
  </conditionalFormatting>
  <conditionalFormatting sqref="P62">
    <cfRule type="expression" dxfId="2840" priority="85">
      <formula>OR(K57="D",K57="E")</formula>
    </cfRule>
    <cfRule type="expression" dxfId="2839" priority="84">
      <formula>K57="G"</formula>
    </cfRule>
  </conditionalFormatting>
  <conditionalFormatting sqref="P63">
    <cfRule type="expression" dxfId="2838" priority="83">
      <formula>K57="D"</formula>
    </cfRule>
  </conditionalFormatting>
  <conditionalFormatting sqref="Q9">
    <cfRule type="expression" dxfId="2837" priority="2756">
      <formula>K4="G"</formula>
    </cfRule>
    <cfRule type="expression" dxfId="2836" priority="2762">
      <formula>OR(K4="D",K4="E")</formula>
    </cfRule>
  </conditionalFormatting>
  <conditionalFormatting sqref="Q10">
    <cfRule type="expression" dxfId="2835" priority="2749">
      <formula>K4="D"</formula>
    </cfRule>
  </conditionalFormatting>
  <conditionalFormatting sqref="Q19">
    <cfRule type="expression" dxfId="2834" priority="2678">
      <formula>OR(K14="D",K14="E")</formula>
    </cfRule>
    <cfRule type="expression" dxfId="2833" priority="2672">
      <formula>K14="G"</formula>
    </cfRule>
  </conditionalFormatting>
  <conditionalFormatting sqref="Q20">
    <cfRule type="expression" dxfId="2832" priority="2665">
      <formula>K14="D"</formula>
    </cfRule>
  </conditionalFormatting>
  <conditionalFormatting sqref="Q29">
    <cfRule type="expression" dxfId="2831" priority="2592">
      <formula>OR(K24="D",K24="E")</formula>
    </cfRule>
    <cfRule type="expression" dxfId="2830" priority="2586">
      <formula>K24="G"</formula>
    </cfRule>
  </conditionalFormatting>
  <conditionalFormatting sqref="Q30">
    <cfRule type="expression" dxfId="2829" priority="2579">
      <formula>K24="D"</formula>
    </cfRule>
  </conditionalFormatting>
  <conditionalFormatting sqref="Q42">
    <cfRule type="expression" dxfId="2828" priority="594">
      <formula>OR(K37="A",K37="C",K37="D",K37="E")</formula>
    </cfRule>
    <cfRule type="expression" dxfId="2827" priority="598">
      <formula>OR(K37="B",K37="F",K37="G")</formula>
    </cfRule>
    <cfRule type="expression" dxfId="2826" priority="568">
      <formula>AND(OR(K37="A",K37="C",K37="D"),N42=0,O42=0,Q42=0)</formula>
    </cfRule>
  </conditionalFormatting>
  <conditionalFormatting sqref="Q43">
    <cfRule type="expression" dxfId="2825" priority="601">
      <formula>K37="A"</formula>
    </cfRule>
    <cfRule type="expression" dxfId="2824" priority="552">
      <formula>K37="C"</formula>
    </cfRule>
    <cfRule type="expression" dxfId="2823" priority="582">
      <formula>OR(K37="B",K37="C")</formula>
    </cfRule>
    <cfRule type="expression" dxfId="2822" priority="580">
      <formula>K37="D"</formula>
    </cfRule>
  </conditionalFormatting>
  <conditionalFormatting sqref="Q44">
    <cfRule type="expression" dxfId="2821" priority="584">
      <formula>K37="A"</formula>
    </cfRule>
  </conditionalFormatting>
  <conditionalFormatting sqref="Q52">
    <cfRule type="expression" dxfId="2820" priority="367">
      <formula>OR(K47="B",K47="F",K47="G")</formula>
    </cfRule>
    <cfRule type="expression" dxfId="2819" priority="337">
      <formula>AND(OR(K47="A",K47="C",K47="D"),N52=0,O52=0,Q52=0)</formula>
    </cfRule>
    <cfRule type="expression" dxfId="2818" priority="363">
      <formula>OR(K47="A",K47="C",K47="D",K47="E")</formula>
    </cfRule>
  </conditionalFormatting>
  <conditionalFormatting sqref="Q53">
    <cfRule type="expression" dxfId="2817" priority="349">
      <formula>K47="D"</formula>
    </cfRule>
    <cfRule type="expression" dxfId="2816" priority="321">
      <formula>K47="C"</formula>
    </cfRule>
    <cfRule type="expression" dxfId="2815" priority="370">
      <formula>K47="A"</formula>
    </cfRule>
    <cfRule type="expression" dxfId="2814" priority="351">
      <formula>OR(K47="B",K47="C")</formula>
    </cfRule>
  </conditionalFormatting>
  <conditionalFormatting sqref="Q54">
    <cfRule type="expression" dxfId="2813" priority="353">
      <formula>K47="A"</formula>
    </cfRule>
  </conditionalFormatting>
  <conditionalFormatting sqref="Q62">
    <cfRule type="expression" dxfId="2812" priority="106">
      <formula>AND(OR(K57="A",K57="C",K57="D"),N62=0,O62=0,Q62=0)</formula>
    </cfRule>
    <cfRule type="expression" dxfId="2811" priority="136">
      <formula>OR(K57="B",K57="F",K57="G")</formula>
    </cfRule>
    <cfRule type="expression" dxfId="2810" priority="132">
      <formula>OR(K57="A",K57="C",K57="D",K57="E")</formula>
    </cfRule>
  </conditionalFormatting>
  <conditionalFormatting sqref="Q63">
    <cfRule type="expression" dxfId="2809" priority="118">
      <formula>K57="D"</formula>
    </cfRule>
    <cfRule type="expression" dxfId="2808" priority="90">
      <formula>K57="C"</formula>
    </cfRule>
    <cfRule type="expression" dxfId="2807" priority="120">
      <formula>OR(K57="B",K57="C")</formula>
    </cfRule>
    <cfRule type="expression" dxfId="2806" priority="139">
      <formula>K57="A"</formula>
    </cfRule>
  </conditionalFormatting>
  <conditionalFormatting sqref="Q64">
    <cfRule type="expression" dxfId="2805" priority="122">
      <formula>K57="A"</formula>
    </cfRule>
  </conditionalFormatting>
  <conditionalFormatting sqref="Q8:R8">
    <cfRule type="expression" dxfId="2804" priority="2769">
      <formula>AND(O8=0,Q8=0)</formula>
    </cfRule>
  </conditionalFormatting>
  <conditionalFormatting sqref="Q11:R11">
    <cfRule type="expression" dxfId="2803" priority="2763">
      <formula>AND(L11=0,M11=0,N11=0,O11=0,Q11=0)</formula>
    </cfRule>
  </conditionalFormatting>
  <conditionalFormatting sqref="Q18:R18">
    <cfRule type="expression" dxfId="2802" priority="2685">
      <formula>AND(O18=0,Q18=0)</formula>
    </cfRule>
  </conditionalFormatting>
  <conditionalFormatting sqref="Q21:R21">
    <cfRule type="expression" dxfId="2801" priority="2679">
      <formula>AND(L21=0,M21=0,N21=0,O21=0,Q21=0)</formula>
    </cfRule>
  </conditionalFormatting>
  <conditionalFormatting sqref="Q28:R28">
    <cfRule type="expression" dxfId="2800" priority="2599">
      <formula>AND(O28=0,Q28=0)</formula>
    </cfRule>
  </conditionalFormatting>
  <conditionalFormatting sqref="Q31:R31">
    <cfRule type="expression" dxfId="2799" priority="2593">
      <formula>AND(L31=0,M31=0,N31=0,O31=0,Q31=0)</formula>
    </cfRule>
  </conditionalFormatting>
  <conditionalFormatting sqref="Q41:R41">
    <cfRule type="expression" dxfId="2798" priority="2541">
      <formula>AND(O41=0,Q41=0)</formula>
    </cfRule>
  </conditionalFormatting>
  <conditionalFormatting sqref="Q51:R51">
    <cfRule type="expression" dxfId="2797" priority="2502">
      <formula>AND(O51=0,Q51=0)</formula>
    </cfRule>
  </conditionalFormatting>
  <conditionalFormatting sqref="Q61:R61">
    <cfRule type="expression" dxfId="2796" priority="2463">
      <formula>AND(O61=0,Q61=0)</formula>
    </cfRule>
  </conditionalFormatting>
  <conditionalFormatting sqref="R7">
    <cfRule type="expression" dxfId="2795" priority="2771">
      <formula>AND(P7=0,R7=0)</formula>
    </cfRule>
  </conditionalFormatting>
  <conditionalFormatting sqref="R9">
    <cfRule type="expression" dxfId="2794" priority="2761">
      <formula>OR(K4="D",K4="E")</formula>
    </cfRule>
    <cfRule type="expression" dxfId="2793" priority="2757">
      <formula>K4="G"</formula>
    </cfRule>
  </conditionalFormatting>
  <conditionalFormatting sqref="R10">
    <cfRule type="expression" dxfId="2792" priority="2751">
      <formula>K4="D"</formula>
    </cfRule>
  </conditionalFormatting>
  <conditionalFormatting sqref="R19">
    <cfRule type="expression" dxfId="2791" priority="2673">
      <formula>K14="G"</formula>
    </cfRule>
    <cfRule type="expression" dxfId="2790" priority="2677">
      <formula>OR(K14="D",K14="E")</formula>
    </cfRule>
  </conditionalFormatting>
  <conditionalFormatting sqref="R20">
    <cfRule type="expression" dxfId="2789" priority="2667">
      <formula>K14="D"</formula>
    </cfRule>
  </conditionalFormatting>
  <conditionalFormatting sqref="R27">
    <cfRule type="expression" dxfId="2788" priority="2601">
      <formula>AND(P27=0,R27=0)</formula>
    </cfRule>
  </conditionalFormatting>
  <conditionalFormatting sqref="R29">
    <cfRule type="expression" dxfId="2787" priority="2587">
      <formula>K24="G"</formula>
    </cfRule>
    <cfRule type="expression" dxfId="2786" priority="2591">
      <formula>OR(K24="D",K24="E")</formula>
    </cfRule>
  </conditionalFormatting>
  <conditionalFormatting sqref="R30">
    <cfRule type="expression" dxfId="2785" priority="2581">
      <formula>K24="D"</formula>
    </cfRule>
  </conditionalFormatting>
  <conditionalFormatting sqref="R40">
    <cfRule type="expression" dxfId="2784" priority="2531">
      <formula>R40=0</formula>
    </cfRule>
  </conditionalFormatting>
  <conditionalFormatting sqref="R42">
    <cfRule type="expression" dxfId="2783" priority="549">
      <formula>OR(K37="D",K37="E")</formula>
    </cfRule>
    <cfRule type="expression" dxfId="2782" priority="548">
      <formula>K37="G"</formula>
    </cfRule>
  </conditionalFormatting>
  <conditionalFormatting sqref="R43">
    <cfRule type="expression" dxfId="2781" priority="550">
      <formula>K37="D"</formula>
    </cfRule>
  </conditionalFormatting>
  <conditionalFormatting sqref="R44">
    <cfRule type="expression" dxfId="2780" priority="543">
      <formula>N37="A"</formula>
    </cfRule>
    <cfRule type="expression" dxfId="2779" priority="544">
      <formula>AND(O44=0,P44=0,Q44=0,R44=0)</formula>
    </cfRule>
  </conditionalFormatting>
  <conditionalFormatting sqref="R50">
    <cfRule type="expression" dxfId="2778" priority="2492">
      <formula>R50=0</formula>
    </cfRule>
  </conditionalFormatting>
  <conditionalFormatting sqref="R52">
    <cfRule type="expression" dxfId="2777" priority="317">
      <formula>K47="G"</formula>
    </cfRule>
    <cfRule type="expression" dxfId="2776" priority="318">
      <formula>OR(K47="D",K47="E")</formula>
    </cfRule>
  </conditionalFormatting>
  <conditionalFormatting sqref="R53">
    <cfRule type="expression" dxfId="2775" priority="319">
      <formula>K47="D"</formula>
    </cfRule>
  </conditionalFormatting>
  <conditionalFormatting sqref="R54">
    <cfRule type="expression" dxfId="2774" priority="313">
      <formula>AND(O54=0,P54=0,Q54=0,R54=0)</formula>
    </cfRule>
    <cfRule type="expression" dxfId="2773" priority="312">
      <formula>N47="A"</formula>
    </cfRule>
  </conditionalFormatting>
  <conditionalFormatting sqref="R60">
    <cfRule type="expression" dxfId="2772" priority="2453">
      <formula>R60=0</formula>
    </cfRule>
  </conditionalFormatting>
  <conditionalFormatting sqref="R62">
    <cfRule type="expression" dxfId="2771" priority="87">
      <formula>OR(K57="D",K57="E")</formula>
    </cfRule>
    <cfRule type="expression" dxfId="2770" priority="86">
      <formula>K57="G"</formula>
    </cfRule>
  </conditionalFormatting>
  <conditionalFormatting sqref="R63">
    <cfRule type="expression" dxfId="2769" priority="88">
      <formula>K57="D"</formula>
    </cfRule>
  </conditionalFormatting>
  <conditionalFormatting sqref="R64">
    <cfRule type="expression" dxfId="2768" priority="82">
      <formula>AND(O64=0,P64=0,Q64=0,R64=0)</formula>
    </cfRule>
    <cfRule type="expression" dxfId="2767" priority="81">
      <formula>N57="A"</formula>
    </cfRule>
  </conditionalFormatting>
  <conditionalFormatting sqref="S10">
    <cfRule type="expression" dxfId="2766" priority="2750">
      <formula>K4="D"</formula>
    </cfRule>
  </conditionalFormatting>
  <conditionalFormatting sqref="S20">
    <cfRule type="expression" dxfId="2765" priority="2666">
      <formula>K14="D"</formula>
    </cfRule>
  </conditionalFormatting>
  <conditionalFormatting sqref="S30">
    <cfRule type="expression" dxfId="2764" priority="2580">
      <formula>K24="D"</formula>
    </cfRule>
  </conditionalFormatting>
  <conditionalFormatting sqref="S43">
    <cfRule type="expression" dxfId="2763" priority="579">
      <formula>K37="D"</formula>
    </cfRule>
    <cfRule type="expression" dxfId="2762" priority="581">
      <formula>OR(K37="B",K37="C")</formula>
    </cfRule>
  </conditionalFormatting>
  <conditionalFormatting sqref="S44">
    <cfRule type="expression" dxfId="2761" priority="583">
      <formula>K37="A"</formula>
    </cfRule>
  </conditionalFormatting>
  <conditionalFormatting sqref="S53">
    <cfRule type="expression" dxfId="2760" priority="348">
      <formula>K47="D"</formula>
    </cfRule>
    <cfRule type="expression" dxfId="2759" priority="350">
      <formula>OR(K47="B",K47="C")</formula>
    </cfRule>
  </conditionalFormatting>
  <conditionalFormatting sqref="S54">
    <cfRule type="expression" dxfId="2758" priority="352">
      <formula>K47="A"</formula>
    </cfRule>
  </conditionalFormatting>
  <conditionalFormatting sqref="S63">
    <cfRule type="expression" dxfId="2757" priority="119">
      <formula>OR(K57="B",K57="C")</formula>
    </cfRule>
    <cfRule type="expression" dxfId="2756" priority="117">
      <formula>K57="D"</formula>
    </cfRule>
  </conditionalFormatting>
  <conditionalFormatting sqref="S64">
    <cfRule type="expression" dxfId="2755" priority="121">
      <formula>K57="A"</formula>
    </cfRule>
  </conditionalFormatting>
  <conditionalFormatting sqref="V11">
    <cfRule type="expression" dxfId="2754" priority="2736">
      <formula>AND(U4="A",V11=0)</formula>
    </cfRule>
    <cfRule type="expression" dxfId="2753" priority="2737">
      <formula>U4="A"</formula>
    </cfRule>
    <cfRule type="expression" dxfId="2752" priority="2744">
      <formula>V11=0</formula>
    </cfRule>
  </conditionalFormatting>
  <conditionalFormatting sqref="V21">
    <cfRule type="expression" dxfId="2751" priority="2651">
      <formula>AND(U14="A",V21=0)</formula>
    </cfRule>
    <cfRule type="expression" dxfId="2750" priority="2660">
      <formula>V21=0</formula>
    </cfRule>
    <cfRule type="expression" dxfId="2749" priority="2652">
      <formula>U14="A"</formula>
    </cfRule>
  </conditionalFormatting>
  <conditionalFormatting sqref="V31">
    <cfRule type="expression" dxfId="2748" priority="2574">
      <formula>V31=0</formula>
    </cfRule>
    <cfRule type="expression" dxfId="2747" priority="2566">
      <formula>U24="A"</formula>
    </cfRule>
    <cfRule type="expression" dxfId="2746" priority="2565">
      <formula>AND(U24="A",V31=0)</formula>
    </cfRule>
  </conditionalFormatting>
  <conditionalFormatting sqref="V42">
    <cfRule type="expression" dxfId="2745" priority="531">
      <formula>AND(U37="G",V42=0)</formula>
    </cfRule>
    <cfRule type="expression" dxfId="2744" priority="537">
      <formula>U37="F"</formula>
    </cfRule>
    <cfRule type="expression" dxfId="2743" priority="534">
      <formula>AND(U37="F",V42=0)</formula>
    </cfRule>
    <cfRule type="expression" dxfId="2742" priority="530">
      <formula>U37="E"</formula>
    </cfRule>
  </conditionalFormatting>
  <conditionalFormatting sqref="V42:V45">
    <cfRule type="expression" dxfId="2741" priority="539">
      <formula>V42=0</formula>
    </cfRule>
  </conditionalFormatting>
  <conditionalFormatting sqref="V43">
    <cfRule type="expression" dxfId="2740" priority="532">
      <formula>AND(OR(U37="B",U37="C"),V43=0)</formula>
    </cfRule>
    <cfRule type="expression" dxfId="2739" priority="538">
      <formula>OR(U37="B",U37="C")</formula>
    </cfRule>
    <cfRule type="expression" dxfId="2738" priority="535">
      <formula>U37="D"</formula>
    </cfRule>
  </conditionalFormatting>
  <conditionalFormatting sqref="V44">
    <cfRule type="expression" dxfId="2737" priority="536">
      <formula>U37="A"</formula>
    </cfRule>
    <cfRule type="expression" dxfId="2736" priority="533">
      <formula>AND(U37="A",V44=0)</formula>
    </cfRule>
  </conditionalFormatting>
  <conditionalFormatting sqref="V52">
    <cfRule type="expression" dxfId="2735" priority="303">
      <formula>AND(U47="F",V52=0)</formula>
    </cfRule>
    <cfRule type="expression" dxfId="2734" priority="306">
      <formula>U47="F"</formula>
    </cfRule>
    <cfRule type="expression" dxfId="2733" priority="300">
      <formula>AND(U47="G",V52=0)</formula>
    </cfRule>
    <cfRule type="expression" dxfId="2732" priority="299">
      <formula>U47="E"</formula>
    </cfRule>
  </conditionalFormatting>
  <conditionalFormatting sqref="V52:V55">
    <cfRule type="expression" dxfId="2731" priority="308">
      <formula>V52=0</formula>
    </cfRule>
  </conditionalFormatting>
  <conditionalFormatting sqref="V53">
    <cfRule type="expression" dxfId="2730" priority="301">
      <formula>AND(OR(U47="B",U47="C"),V53=0)</formula>
    </cfRule>
    <cfRule type="expression" dxfId="2729" priority="307">
      <formula>OR(U47="B",U47="C")</formula>
    </cfRule>
    <cfRule type="expression" dxfId="2728" priority="304">
      <formula>U47="D"</formula>
    </cfRule>
  </conditionalFormatting>
  <conditionalFormatting sqref="V54">
    <cfRule type="expression" dxfId="2727" priority="305">
      <formula>U47="A"</formula>
    </cfRule>
    <cfRule type="expression" dxfId="2726" priority="302">
      <formula>AND(U47="A",V54=0)</formula>
    </cfRule>
  </conditionalFormatting>
  <conditionalFormatting sqref="V62">
    <cfRule type="expression" dxfId="2725" priority="75">
      <formula>U57="F"</formula>
    </cfRule>
    <cfRule type="expression" dxfId="2724" priority="72">
      <formula>AND(U57="F",V62=0)</formula>
    </cfRule>
    <cfRule type="expression" dxfId="2723" priority="69">
      <formula>AND(U57="G",V62=0)</formula>
    </cfRule>
    <cfRule type="expression" dxfId="2722" priority="68">
      <formula>U57="E"</formula>
    </cfRule>
  </conditionalFormatting>
  <conditionalFormatting sqref="V62:V65">
    <cfRule type="expression" dxfId="2721" priority="77">
      <formula>V62=0</formula>
    </cfRule>
  </conditionalFormatting>
  <conditionalFormatting sqref="V63">
    <cfRule type="expression" dxfId="2720" priority="76">
      <formula>OR(U57="B",U57="C")</formula>
    </cfRule>
    <cfRule type="expression" dxfId="2719" priority="70">
      <formula>AND(OR(U57="B",U57="C"),V63=0)</formula>
    </cfRule>
    <cfRule type="expression" dxfId="2718" priority="73">
      <formula>U57="D"</formula>
    </cfRule>
  </conditionalFormatting>
  <conditionalFormatting sqref="V64">
    <cfRule type="expression" dxfId="2717" priority="74">
      <formula>U57="A"</formula>
    </cfRule>
    <cfRule type="expression" dxfId="2716" priority="71">
      <formula>AND(U57="A",V64=0)</formula>
    </cfRule>
  </conditionalFormatting>
  <conditionalFormatting sqref="W9">
    <cfRule type="expression" dxfId="2715" priority="2724">
      <formula>U4="G"</formula>
    </cfRule>
  </conditionalFormatting>
  <conditionalFormatting sqref="W10">
    <cfRule type="expression" dxfId="2714" priority="2717">
      <formula>U4="D"</formula>
    </cfRule>
  </conditionalFormatting>
  <conditionalFormatting sqref="W11">
    <cfRule type="expression" dxfId="2713" priority="2740">
      <formula>AND(V11=0,W11=0)</formula>
    </cfRule>
  </conditionalFormatting>
  <conditionalFormatting sqref="W19">
    <cfRule type="expression" dxfId="2712" priority="2639">
      <formula>U14="G"</formula>
    </cfRule>
  </conditionalFormatting>
  <conditionalFormatting sqref="W20">
    <cfRule type="expression" dxfId="2711" priority="2632">
      <formula>U14="D"</formula>
    </cfRule>
  </conditionalFormatting>
  <conditionalFormatting sqref="W21">
    <cfRule type="expression" dxfId="2710" priority="2655">
      <formula>AND(V21=0,W21=0)</formula>
    </cfRule>
  </conditionalFormatting>
  <conditionalFormatting sqref="W29">
    <cfRule type="expression" dxfId="2709" priority="2553">
      <formula>U24="G"</formula>
    </cfRule>
  </conditionalFormatting>
  <conditionalFormatting sqref="W30">
    <cfRule type="expression" dxfId="2708" priority="2546">
      <formula>U24="D"</formula>
    </cfRule>
  </conditionalFormatting>
  <conditionalFormatting sqref="W31">
    <cfRule type="expression" dxfId="2707" priority="2569">
      <formula>AND(V31=0,W31=0)</formula>
    </cfRule>
  </conditionalFormatting>
  <conditionalFormatting sqref="W42">
    <cfRule type="expression" dxfId="2706" priority="496">
      <formula>AND(U37="B",W42=0)</formula>
    </cfRule>
    <cfRule type="expression" dxfId="2705" priority="480">
      <formula>U37="G"</formula>
    </cfRule>
    <cfRule type="expression" dxfId="2704" priority="529">
      <formula>U37="F"</formula>
    </cfRule>
    <cfRule type="expression" dxfId="2703" priority="479">
      <formula>AND(U37="G",W42=0)</formula>
    </cfRule>
    <cfRule type="expression" dxfId="2702" priority="520">
      <formula>U37="B"</formula>
    </cfRule>
    <cfRule type="expression" dxfId="2701" priority="498">
      <formula>AND(U37="F",V42=0,W42=0)</formula>
    </cfRule>
  </conditionalFormatting>
  <conditionalFormatting sqref="W42:W45">
    <cfRule type="expression" dxfId="2700" priority="513">
      <formula>AND(V42=0,W42=0)</formula>
    </cfRule>
  </conditionalFormatting>
  <conditionalFormatting sqref="W43">
    <cfRule type="expression" dxfId="2699" priority="499">
      <formula>OR(U37="B",U37="C")</formula>
    </cfRule>
    <cfRule type="expression" dxfId="2698" priority="485">
      <formula>AND(OR(U37="A",U37="D"),V43=0,W43=0)</formula>
    </cfRule>
    <cfRule type="expression" dxfId="2697" priority="483">
      <formula>AND(OR(U37="B",U37="C"),V43=0,W43=0)</formula>
    </cfRule>
    <cfRule type="expression" dxfId="2696" priority="516">
      <formula>U37="A"</formula>
    </cfRule>
    <cfRule type="expression" dxfId="2695" priority="490">
      <formula>U37="D"</formula>
    </cfRule>
  </conditionalFormatting>
  <conditionalFormatting sqref="W44">
    <cfRule type="expression" dxfId="2694" priority="510">
      <formula>U37="A"</formula>
    </cfRule>
    <cfRule type="expression" dxfId="2693" priority="487">
      <formula>AND(U37="A",V44=0,W44=0)</formula>
    </cfRule>
  </conditionalFormatting>
  <conditionalFormatting sqref="W52">
    <cfRule type="expression" dxfId="2692" priority="265">
      <formula>AND(U47="B",W52=0)</formula>
    </cfRule>
    <cfRule type="expression" dxfId="2691" priority="248">
      <formula>AND(U47="G",W52=0)</formula>
    </cfRule>
    <cfRule type="expression" dxfId="2690" priority="249">
      <formula>U47="G"</formula>
    </cfRule>
    <cfRule type="expression" dxfId="2689" priority="289">
      <formula>U47="B"</formula>
    </cfRule>
    <cfRule type="expression" dxfId="2688" priority="298">
      <formula>U47="F"</formula>
    </cfRule>
    <cfRule type="expression" dxfId="2687" priority="267">
      <formula>AND(U47="F",V52=0,W52=0)</formula>
    </cfRule>
  </conditionalFormatting>
  <conditionalFormatting sqref="W52:W55">
    <cfRule type="expression" dxfId="2686" priority="282">
      <formula>AND(V52=0,W52=0)</formula>
    </cfRule>
  </conditionalFormatting>
  <conditionalFormatting sqref="W53">
    <cfRule type="expression" dxfId="2685" priority="252">
      <formula>AND(OR(U47="B",U47="C"),V53=0,W53=0)</formula>
    </cfRule>
    <cfRule type="expression" dxfId="2684" priority="254">
      <formula>AND(OR(U47="A",U47="D"),V53=0,W53=0)</formula>
    </cfRule>
    <cfRule type="expression" dxfId="2683" priority="285">
      <formula>U47="A"</formula>
    </cfRule>
    <cfRule type="expression" dxfId="2682" priority="259">
      <formula>U47="D"</formula>
    </cfRule>
    <cfRule type="expression" dxfId="2681" priority="268">
      <formula>OR(U47="B",U47="C")</formula>
    </cfRule>
  </conditionalFormatting>
  <conditionalFormatting sqref="W54">
    <cfRule type="expression" dxfId="2680" priority="256">
      <formula>AND(U47="A",V54=0,W54=0)</formula>
    </cfRule>
    <cfRule type="expression" dxfId="2679" priority="279">
      <formula>U47="A"</formula>
    </cfRule>
  </conditionalFormatting>
  <conditionalFormatting sqref="W62">
    <cfRule type="expression" dxfId="2678" priority="34">
      <formula>AND(U57="B",W62=0)</formula>
    </cfRule>
    <cfRule type="expression" dxfId="2677" priority="36">
      <formula>AND(U57="F",V62=0,W62=0)</formula>
    </cfRule>
    <cfRule type="expression" dxfId="2676" priority="58">
      <formula>U57="B"</formula>
    </cfRule>
    <cfRule type="expression" dxfId="2675" priority="17">
      <formula>AND(U57="G",W62=0)</formula>
    </cfRule>
    <cfRule type="expression" dxfId="2674" priority="18">
      <formula>U57="G"</formula>
    </cfRule>
    <cfRule type="expression" dxfId="2673" priority="67">
      <formula>U57="F"</formula>
    </cfRule>
  </conditionalFormatting>
  <conditionalFormatting sqref="W62:W65">
    <cfRule type="expression" dxfId="2672" priority="51">
      <formula>AND(V62=0,W62=0)</formula>
    </cfRule>
  </conditionalFormatting>
  <conditionalFormatting sqref="W63">
    <cfRule type="expression" dxfId="2671" priority="28">
      <formula>U57="D"</formula>
    </cfRule>
    <cfRule type="expression" dxfId="2670" priority="37">
      <formula>OR(U57="B",U57="C")</formula>
    </cfRule>
    <cfRule type="expression" dxfId="2669" priority="23">
      <formula>AND(OR(U57="A",U57="D"),V63=0,W63=0)</formula>
    </cfRule>
    <cfRule type="expression" dxfId="2668" priority="21">
      <formula>AND(OR(U57="B",U57="C"),V63=0,W63=0)</formula>
    </cfRule>
    <cfRule type="expression" dxfId="2667" priority="54">
      <formula>U57="A"</formula>
    </cfRule>
  </conditionalFormatting>
  <conditionalFormatting sqref="W64">
    <cfRule type="expression" dxfId="2666" priority="48">
      <formula>U57="A"</formula>
    </cfRule>
    <cfRule type="expression" dxfId="2665" priority="25">
      <formula>AND(U57="A",V64=0,W64=0)</formula>
    </cfRule>
  </conditionalFormatting>
  <conditionalFormatting sqref="X9">
    <cfRule type="expression" dxfId="2664" priority="2725">
      <formula>U4="G"</formula>
    </cfRule>
    <cfRule type="expression" dxfId="2663" priority="2730">
      <formula>OR(U4="D",U4="E")</formula>
    </cfRule>
  </conditionalFormatting>
  <conditionalFormatting sqref="X10">
    <cfRule type="expression" dxfId="2662" priority="2718">
      <formula>U4="D"</formula>
    </cfRule>
  </conditionalFormatting>
  <conditionalFormatting sqref="X11">
    <cfRule type="expression" dxfId="2661" priority="2739">
      <formula>AND(V11=0,W11=0,X11=0)</formula>
    </cfRule>
  </conditionalFormatting>
  <conditionalFormatting sqref="X19">
    <cfRule type="expression" dxfId="2660" priority="2645">
      <formula>OR(U14="D",U14="E")</formula>
    </cfRule>
    <cfRule type="expression" dxfId="2659" priority="2640">
      <formula>U14="G"</formula>
    </cfRule>
  </conditionalFormatting>
  <conditionalFormatting sqref="X20">
    <cfRule type="expression" dxfId="2658" priority="2633">
      <formula>U14="D"</formula>
    </cfRule>
  </conditionalFormatting>
  <conditionalFormatting sqref="X21">
    <cfRule type="expression" dxfId="2657" priority="2654">
      <formula>AND(V21=0,W21=0,X21=0)</formula>
    </cfRule>
  </conditionalFormatting>
  <conditionalFormatting sqref="X29">
    <cfRule type="expression" dxfId="2656" priority="2559">
      <formula>OR(U24="D",U24="E")</formula>
    </cfRule>
    <cfRule type="expression" dxfId="2655" priority="2554">
      <formula>U24="G"</formula>
    </cfRule>
  </conditionalFormatting>
  <conditionalFormatting sqref="X30">
    <cfRule type="expression" dxfId="2654" priority="2547">
      <formula>U24="D"</formula>
    </cfRule>
  </conditionalFormatting>
  <conditionalFormatting sqref="X31">
    <cfRule type="expression" dxfId="2653" priority="2568">
      <formula>AND(V31=0,W31=0,X31=0)</formula>
    </cfRule>
  </conditionalFormatting>
  <conditionalFormatting sqref="X42">
    <cfRule type="expression" dxfId="2652" priority="528">
      <formula>U37="F"</formula>
    </cfRule>
    <cfRule type="expression" dxfId="2651" priority="523">
      <formula>U37="B"</formula>
    </cfRule>
    <cfRule type="expression" dxfId="2650" priority="519">
      <formula>OR(U37="A",U37="C",U37="D",U37="E")</formula>
    </cfRule>
    <cfRule type="expression" dxfId="2649" priority="495">
      <formula>AND(U37="B",W42=0,X42=0)</formula>
    </cfRule>
    <cfRule type="expression" dxfId="2648" priority="481">
      <formula>U37="G"</formula>
    </cfRule>
    <cfRule type="expression" dxfId="2647" priority="476">
      <formula>AND(U37="E",V42=0,W42=0,X42=0)</formula>
    </cfRule>
    <cfRule type="expression" dxfId="2646" priority="497">
      <formula>AND(U37="F",V42=0,W42=0,X42=0)</formula>
    </cfRule>
    <cfRule type="expression" dxfId="2645" priority="478">
      <formula>AND(U37="G",W42=0,X42=0)</formula>
    </cfRule>
    <cfRule type="expression" dxfId="2644" priority="493">
      <formula>AND(OR(U37="A",U37="C",U37="D"),X42=0)</formula>
    </cfRule>
  </conditionalFormatting>
  <conditionalFormatting sqref="X42:X45">
    <cfRule type="expression" dxfId="2643" priority="512">
      <formula>AND(V42=0,W42=0,X42=0)</formula>
    </cfRule>
  </conditionalFormatting>
  <conditionalFormatting sqref="X43">
    <cfRule type="expression" dxfId="2642" priority="526">
      <formula>U37="A"</formula>
    </cfRule>
    <cfRule type="expression" dxfId="2641" priority="484">
      <formula>AND(OR(U37="B",U37="C"),V43=0,W43=0,X43=0)</formula>
    </cfRule>
    <cfRule type="expression" dxfId="2640" priority="515">
      <formula>OR(U37="B",U37="C")</formula>
    </cfRule>
    <cfRule type="expression" dxfId="2639" priority="489">
      <formula>AND(OR(U37="A",U37="D"),W43=0,X43=0)</formula>
    </cfRule>
    <cfRule type="expression" dxfId="2638" priority="500">
      <formula>U37="D"</formula>
    </cfRule>
  </conditionalFormatting>
  <conditionalFormatting sqref="X44">
    <cfRule type="expression" dxfId="2637" priority="486">
      <formula>AND(U37="A",V44=0,W44=0,X44=0)</formula>
    </cfRule>
    <cfRule type="expression" dxfId="2636" priority="509">
      <formula>U37="A"</formula>
    </cfRule>
  </conditionalFormatting>
  <conditionalFormatting sqref="X52">
    <cfRule type="expression" dxfId="2635" priority="245">
      <formula>AND(U47="E",V52=0,W52=0,X52=0)</formula>
    </cfRule>
    <cfRule type="expression" dxfId="2634" priority="247">
      <formula>AND(U47="G",W52=0,X52=0)</formula>
    </cfRule>
    <cfRule type="expression" dxfId="2633" priority="250">
      <formula>U47="G"</formula>
    </cfRule>
    <cfRule type="expression" dxfId="2632" priority="262">
      <formula>AND(OR(U47="A",U47="C",U47="D"),X52=0)</formula>
    </cfRule>
    <cfRule type="expression" dxfId="2631" priority="264">
      <formula>AND(U47="B",W52=0,X52=0)</formula>
    </cfRule>
    <cfRule type="expression" dxfId="2630" priority="266">
      <formula>AND(U47="F",V52=0,W52=0,X52=0)</formula>
    </cfRule>
    <cfRule type="expression" dxfId="2629" priority="288">
      <formula>OR(U47="A",U47="C",U47="D",U47="E")</formula>
    </cfRule>
    <cfRule type="expression" dxfId="2628" priority="292">
      <formula>U47="B"</formula>
    </cfRule>
    <cfRule type="expression" dxfId="2627" priority="297">
      <formula>U47="F"</formula>
    </cfRule>
  </conditionalFormatting>
  <conditionalFormatting sqref="X52:X55">
    <cfRule type="expression" dxfId="2626" priority="281">
      <formula>AND(V52=0,W52=0,X52=0)</formula>
    </cfRule>
  </conditionalFormatting>
  <conditionalFormatting sqref="X53">
    <cfRule type="expression" dxfId="2625" priority="269">
      <formula>U47="D"</formula>
    </cfRule>
    <cfRule type="expression" dxfId="2624" priority="258">
      <formula>AND(OR(U47="A",U47="D"),W53=0,X53=0)</formula>
    </cfRule>
    <cfRule type="expression" dxfId="2623" priority="295">
      <formula>U47="A"</formula>
    </cfRule>
    <cfRule type="expression" dxfId="2622" priority="284">
      <formula>OR(U47="B",U47="C")</formula>
    </cfRule>
    <cfRule type="expression" dxfId="2621" priority="253">
      <formula>AND(OR(U47="B",U47="C"),V53=0,W53=0,X53=0)</formula>
    </cfRule>
  </conditionalFormatting>
  <conditionalFormatting sqref="X54">
    <cfRule type="expression" dxfId="2620" priority="278">
      <formula>U47="A"</formula>
    </cfRule>
    <cfRule type="expression" dxfId="2619" priority="255">
      <formula>AND(U47="A",V54=0,W54=0,X54=0)</formula>
    </cfRule>
  </conditionalFormatting>
  <conditionalFormatting sqref="X62">
    <cfRule type="expression" dxfId="2618" priority="66">
      <formula>U57="F"</formula>
    </cfRule>
    <cfRule type="expression" dxfId="2617" priority="35">
      <formula>AND(U57="F",V62=0,W62=0,X62=0)</formula>
    </cfRule>
    <cfRule type="expression" dxfId="2616" priority="61">
      <formula>U57="B"</formula>
    </cfRule>
    <cfRule type="expression" dxfId="2615" priority="57">
      <formula>OR(U57="A",U57="C",U57="D",U57="E")</formula>
    </cfRule>
    <cfRule type="expression" dxfId="2614" priority="14">
      <formula>AND(U57="E",V62=0,W62=0,X62=0)</formula>
    </cfRule>
    <cfRule type="expression" dxfId="2613" priority="16">
      <formula>AND(U57="G",W62=0,X62=0)</formula>
    </cfRule>
    <cfRule type="expression" dxfId="2612" priority="19">
      <formula>U57="G"</formula>
    </cfRule>
    <cfRule type="expression" dxfId="2611" priority="31">
      <formula>AND(OR(U57="A",U57="C",U57="D"),X62=0)</formula>
    </cfRule>
    <cfRule type="expression" dxfId="2610" priority="33">
      <formula>AND(U57="B",W62=0,X62=0)</formula>
    </cfRule>
  </conditionalFormatting>
  <conditionalFormatting sqref="X62:X65">
    <cfRule type="expression" dxfId="2609" priority="50">
      <formula>AND(V62=0,W62=0,X62=0)</formula>
    </cfRule>
  </conditionalFormatting>
  <conditionalFormatting sqref="X63">
    <cfRule type="expression" dxfId="2608" priority="64">
      <formula>U57="A"</formula>
    </cfRule>
    <cfRule type="expression" dxfId="2607" priority="53">
      <formula>OR(U57="B",U57="C")</formula>
    </cfRule>
    <cfRule type="expression" dxfId="2606" priority="38">
      <formula>U57="D"</formula>
    </cfRule>
    <cfRule type="expression" dxfId="2605" priority="22">
      <formula>AND(OR(U57="B",U57="C"),V63=0,W63=0,X63=0)</formula>
    </cfRule>
    <cfRule type="expression" dxfId="2604" priority="27">
      <formula>AND(OR(U57="A",U57="D"),W63=0,X63=0)</formula>
    </cfRule>
  </conditionalFormatting>
  <conditionalFormatting sqref="X64">
    <cfRule type="expression" dxfId="2603" priority="47">
      <formula>U57="A"</formula>
    </cfRule>
    <cfRule type="expression" dxfId="2602" priority="24">
      <formula>AND(U57="A",V64=0,W64=0,X64=0)</formula>
    </cfRule>
  </conditionalFormatting>
  <conditionalFormatting sqref="Y9">
    <cfRule type="expression" dxfId="2601" priority="2726">
      <formula>U4="G"</formula>
    </cfRule>
    <cfRule type="expression" dxfId="2600" priority="2732">
      <formula>OR(U4="D",U4="E")</formula>
    </cfRule>
  </conditionalFormatting>
  <conditionalFormatting sqref="Y10">
    <cfRule type="expression" dxfId="2599" priority="2719">
      <formula>U4="D"</formula>
    </cfRule>
  </conditionalFormatting>
  <conditionalFormatting sqref="Y19">
    <cfRule type="expression" dxfId="2598" priority="2647">
      <formula>OR(U14="D",U14="E")</formula>
    </cfRule>
    <cfRule type="expression" dxfId="2597" priority="2641">
      <formula>U14="G"</formula>
    </cfRule>
  </conditionalFormatting>
  <conditionalFormatting sqref="Y20">
    <cfRule type="expression" dxfId="2596" priority="2634">
      <formula>U14="D"</formula>
    </cfRule>
  </conditionalFormatting>
  <conditionalFormatting sqref="Y29">
    <cfRule type="expression" dxfId="2595" priority="2561">
      <formula>OR(U24="D",U24="E")</formula>
    </cfRule>
    <cfRule type="expression" dxfId="2594" priority="2555">
      <formula>U24="G"</formula>
    </cfRule>
  </conditionalFormatting>
  <conditionalFormatting sqref="Y30">
    <cfRule type="expression" dxfId="2593" priority="2548">
      <formula>U24="D"</formula>
    </cfRule>
  </conditionalFormatting>
  <conditionalFormatting sqref="Y42">
    <cfRule type="expression" dxfId="2592" priority="474">
      <formula>AND(U37="E",V42=0,W42=0,X42=0,Y42=0)</formula>
    </cfRule>
    <cfRule type="expression" dxfId="2591" priority="477">
      <formula>AND(U37="G",W42=0,X42=0,Y42=0)</formula>
    </cfRule>
    <cfRule type="expression" dxfId="2590" priority="482">
      <formula>U37="G"</formula>
    </cfRule>
    <cfRule type="expression" dxfId="2589" priority="492">
      <formula>AND(OR(U37="A",U37="C",U37="D"),X42=0,Y42=0)</formula>
    </cfRule>
    <cfRule type="expression" dxfId="2588" priority="494">
      <formula>AND(U37="B",W42=0,X42=0,Y42=0)</formula>
    </cfRule>
    <cfRule type="expression" dxfId="2587" priority="527">
      <formula>U37="F"</formula>
    </cfRule>
    <cfRule type="expression" dxfId="2586" priority="464">
      <formula>AND(U37="E",V37=1,V42=0,W42=0,X42=0,Y42=0)</formula>
    </cfRule>
    <cfRule type="expression" dxfId="2585" priority="518">
      <formula>OR(U37="A",U37="C",U37="D",U37="E")</formula>
    </cfRule>
    <cfRule type="expression" dxfId="2584" priority="522">
      <formula>U37="B"</formula>
    </cfRule>
  </conditionalFormatting>
  <conditionalFormatting sqref="Y42:Y43 Y44:Z45">
    <cfRule type="expression" dxfId="2583" priority="511">
      <formula>AND(V42=0,W42=0,X42=0,Y42=0)</formula>
    </cfRule>
  </conditionalFormatting>
  <conditionalFormatting sqref="Y43">
    <cfRule type="expression" dxfId="2582" priority="514">
      <formula>OR(U37="B",U37="C")</formula>
    </cfRule>
    <cfRule type="expression" dxfId="2581" priority="501">
      <formula>U37="D"</formula>
    </cfRule>
    <cfRule type="expression" dxfId="2580" priority="488">
      <formula>AND(OR(U37="A",U37="D"),W43=0,X43=0,Y43=0)</formula>
    </cfRule>
    <cfRule type="expression" dxfId="2579" priority="525">
      <formula>U37="A"</formula>
    </cfRule>
  </conditionalFormatting>
  <conditionalFormatting sqref="Y44">
    <cfRule type="expression" dxfId="2578" priority="463">
      <formula>AND(U37="D",V37=1,V44=0,W44=0,X44=0,Y44=0)</formula>
    </cfRule>
    <cfRule type="expression" dxfId="2577" priority="465">
      <formula>AND(U37="D",V42=0,W42=0,X42=0,Y42=0)</formula>
    </cfRule>
  </conditionalFormatting>
  <conditionalFormatting sqref="Y52">
    <cfRule type="expression" dxfId="2576" priority="243">
      <formula>AND(U47="E",V52=0,W52=0,X52=0,Y52=0)</formula>
    </cfRule>
    <cfRule type="expression" dxfId="2575" priority="287">
      <formula>OR(U47="A",U47="C",U47="D",U47="E")</formula>
    </cfRule>
    <cfRule type="expression" dxfId="2574" priority="291">
      <formula>U47="B"</formula>
    </cfRule>
    <cfRule type="expression" dxfId="2573" priority="296">
      <formula>U47="F"</formula>
    </cfRule>
    <cfRule type="expression" dxfId="2572" priority="233">
      <formula>AND(U47="E",V47=1,V52=0,W52=0,X52=0,Y52=0)</formula>
    </cfRule>
    <cfRule type="expression" dxfId="2571" priority="251">
      <formula>U47="G"</formula>
    </cfRule>
    <cfRule type="expression" dxfId="2570" priority="263">
      <formula>AND(U47="B",W52=0,X52=0,Y52=0)</formula>
    </cfRule>
    <cfRule type="expression" dxfId="2569" priority="261">
      <formula>AND(OR(U47="A",U47="C",U47="D"),X52=0,Y52=0)</formula>
    </cfRule>
    <cfRule type="expression" dxfId="2568" priority="246">
      <formula>AND(U47="G",W52=0,X52=0,Y52=0)</formula>
    </cfRule>
  </conditionalFormatting>
  <conditionalFormatting sqref="Y52:Y53 Y54:Z55">
    <cfRule type="expression" dxfId="2567" priority="280">
      <formula>AND(V52=0,W52=0,X52=0,Y52=0)</formula>
    </cfRule>
  </conditionalFormatting>
  <conditionalFormatting sqref="Y53">
    <cfRule type="expression" dxfId="2566" priority="294">
      <formula>U47="A"</formula>
    </cfRule>
    <cfRule type="expression" dxfId="2565" priority="283">
      <formula>OR(U47="B",U47="C")</formula>
    </cfRule>
    <cfRule type="expression" dxfId="2564" priority="270">
      <formula>U47="D"</formula>
    </cfRule>
    <cfRule type="expression" dxfId="2563" priority="257">
      <formula>AND(OR(U47="A",U47="D"),W53=0,X53=0,Y53=0)</formula>
    </cfRule>
  </conditionalFormatting>
  <conditionalFormatting sqref="Y54">
    <cfRule type="expression" dxfId="2562" priority="232">
      <formula>AND(U47="D",V47=1,V54=0,W54=0,X54=0,Y54=0)</formula>
    </cfRule>
    <cfRule type="expression" dxfId="2561" priority="234">
      <formula>AND(U47="D",V52=0,W52=0,X52=0,Y52=0)</formula>
    </cfRule>
  </conditionalFormatting>
  <conditionalFormatting sqref="Y62">
    <cfRule type="expression" dxfId="2560" priority="32">
      <formula>AND(U57="B",W62=0,X62=0,Y62=0)</formula>
    </cfRule>
    <cfRule type="expression" dxfId="2559" priority="2">
      <formula>AND(U57="E",V57=1,V62=0,W62=0,X62=0,Y62=0)</formula>
    </cfRule>
    <cfRule type="expression" dxfId="2558" priority="60">
      <formula>U57="B"</formula>
    </cfRule>
    <cfRule type="expression" dxfId="2557" priority="56">
      <formula>OR(U57="A",U57="C",U57="D",U57="E")</formula>
    </cfRule>
    <cfRule type="expression" dxfId="2556" priority="65">
      <formula>U57="F"</formula>
    </cfRule>
    <cfRule type="expression" dxfId="2555" priority="15">
      <formula>AND(U57="G",W62=0,X62=0,Y62=0)</formula>
    </cfRule>
    <cfRule type="expression" dxfId="2554" priority="20">
      <formula>U57="G"</formula>
    </cfRule>
    <cfRule type="expression" dxfId="2553" priority="30">
      <formula>AND(OR(U57="A",U57="C",U57="D"),X62=0,Y62=0)</formula>
    </cfRule>
    <cfRule type="expression" dxfId="2552" priority="12">
      <formula>AND(U57="E",V62=0,W62=0,X62=0,Y62=0)</formula>
    </cfRule>
  </conditionalFormatting>
  <conditionalFormatting sqref="Y62:Y63 Y64:Z65">
    <cfRule type="expression" dxfId="2551" priority="49">
      <formula>AND(V62=0,W62=0,X62=0,Y62=0)</formula>
    </cfRule>
  </conditionalFormatting>
  <conditionalFormatting sqref="Y63">
    <cfRule type="expression" dxfId="2550" priority="63">
      <formula>U57="A"</formula>
    </cfRule>
    <cfRule type="expression" dxfId="2549" priority="39">
      <formula>U57="D"</formula>
    </cfRule>
    <cfRule type="expression" dxfId="2548" priority="52">
      <formula>OR(U57="B",U57="C")</formula>
    </cfRule>
    <cfRule type="expression" dxfId="2547" priority="26">
      <formula>AND(OR(U57="A",U57="D"),W63=0,X63=0,Y63=0)</formula>
    </cfRule>
  </conditionalFormatting>
  <conditionalFormatting sqref="Y64">
    <cfRule type="expression" dxfId="2546" priority="1">
      <formula>AND(U57="D",V57=1,V64=0,W64=0,X64=0,Y64=0)</formula>
    </cfRule>
    <cfRule type="expression" dxfId="2545" priority="3">
      <formula>AND(U57="D",V62=0,W62=0,X62=0,Y62=0)</formula>
    </cfRule>
  </conditionalFormatting>
  <conditionalFormatting sqref="Y7:Z7">
    <cfRule type="expression" dxfId="2544" priority="2743">
      <formula>AND(Y7=0,$AQ3=1)</formula>
    </cfRule>
  </conditionalFormatting>
  <conditionalFormatting sqref="Y8:Z8">
    <cfRule type="expression" dxfId="2543" priority="2742">
      <formula>Y8=0</formula>
    </cfRule>
  </conditionalFormatting>
  <conditionalFormatting sqref="Y11:Z11">
    <cfRule type="expression" dxfId="2542" priority="2738">
      <formula>AND(V11=0,W11=0,X11=0,Y11=0)</formula>
    </cfRule>
  </conditionalFormatting>
  <conditionalFormatting sqref="Y17:Z17">
    <cfRule type="expression" dxfId="2541" priority="2659">
      <formula>AND(Y17=0,$AQ6=1)</formula>
    </cfRule>
  </conditionalFormatting>
  <conditionalFormatting sqref="Y18:Z18">
    <cfRule type="expression" dxfId="2540" priority="2657">
      <formula>Y18=0</formula>
    </cfRule>
  </conditionalFormatting>
  <conditionalFormatting sqref="Y21:Z21">
    <cfRule type="expression" dxfId="2539" priority="2653">
      <formula>AND(V21=0,W21=0,X21=0,Y21=0)</formula>
    </cfRule>
  </conditionalFormatting>
  <conditionalFormatting sqref="Y27:Z27">
    <cfRule type="expression" dxfId="2538" priority="2573">
      <formula>AND(Y27=0,$AQ9=1)</formula>
    </cfRule>
  </conditionalFormatting>
  <conditionalFormatting sqref="Y28:Z28">
    <cfRule type="expression" dxfId="2537" priority="2571">
      <formula>Y28=0</formula>
    </cfRule>
  </conditionalFormatting>
  <conditionalFormatting sqref="Y31:Z31">
    <cfRule type="expression" dxfId="2536" priority="2567">
      <formula>AND(V31=0,W31=0,X31=0,Y31=0)</formula>
    </cfRule>
  </conditionalFormatting>
  <conditionalFormatting sqref="Y40:Z40">
    <cfRule type="expression" dxfId="2535" priority="2529">
      <formula>AND(Y40=0,$AQ3=1)</formula>
    </cfRule>
  </conditionalFormatting>
  <conditionalFormatting sqref="Y44:Z44">
    <cfRule type="expression" dxfId="2534" priority="508">
      <formula>U37="A"</formula>
    </cfRule>
  </conditionalFormatting>
  <conditionalFormatting sqref="Y50:Z50">
    <cfRule type="expression" dxfId="2533" priority="2490">
      <formula>AND(Y50=0,$AQ6=1)</formula>
    </cfRule>
  </conditionalFormatting>
  <conditionalFormatting sqref="Y54:Z54">
    <cfRule type="expression" dxfId="2532" priority="277">
      <formula>U47="A"</formula>
    </cfRule>
  </conditionalFormatting>
  <conditionalFormatting sqref="Y60:Z60">
    <cfRule type="expression" dxfId="2531" priority="2451">
      <formula>AND(Y60=0,$AQ9=1)</formula>
    </cfRule>
  </conditionalFormatting>
  <conditionalFormatting sqref="Y64:Z64">
    <cfRule type="expression" dxfId="2530" priority="46">
      <formula>U57="A"</formula>
    </cfRule>
  </conditionalFormatting>
  <conditionalFormatting sqref="Z9">
    <cfRule type="expression" dxfId="2529" priority="2727">
      <formula>U4="G"</formula>
    </cfRule>
    <cfRule type="expression" dxfId="2528" priority="2731">
      <formula>OR(U4="D",U4="E")</formula>
    </cfRule>
  </conditionalFormatting>
  <conditionalFormatting sqref="Z10">
    <cfRule type="expression" dxfId="2527" priority="2720">
      <formula>U4="D"</formula>
    </cfRule>
  </conditionalFormatting>
  <conditionalFormatting sqref="Z19">
    <cfRule type="expression" dxfId="2526" priority="2646">
      <formula>OR(U14="D",U14="E")</formula>
    </cfRule>
    <cfRule type="expression" dxfId="2525" priority="2642">
      <formula>U14="G"</formula>
    </cfRule>
  </conditionalFormatting>
  <conditionalFormatting sqref="Z20">
    <cfRule type="expression" dxfId="2524" priority="2635">
      <formula>U14="D"</formula>
    </cfRule>
  </conditionalFormatting>
  <conditionalFormatting sqref="Z29">
    <cfRule type="expression" dxfId="2523" priority="2560">
      <formula>OR(U24="D",U24="E")</formula>
    </cfRule>
    <cfRule type="expression" dxfId="2522" priority="2556">
      <formula>U24="G"</formula>
    </cfRule>
  </conditionalFormatting>
  <conditionalFormatting sqref="Z30">
    <cfRule type="expression" dxfId="2521" priority="2549">
      <formula>U24="D"</formula>
    </cfRule>
  </conditionalFormatting>
  <conditionalFormatting sqref="Z42">
    <cfRule type="expression" dxfId="2520" priority="469">
      <formula>U37="G"</formula>
    </cfRule>
    <cfRule type="expression" dxfId="2519" priority="470">
      <formula>OR(U37="D",U37="E")</formula>
    </cfRule>
  </conditionalFormatting>
  <conditionalFormatting sqref="Z43">
    <cfRule type="expression" dxfId="2518" priority="468">
      <formula>U37="D"</formula>
    </cfRule>
  </conditionalFormatting>
  <conditionalFormatting sqref="Z52">
    <cfRule type="expression" dxfId="2517" priority="239">
      <formula>OR(U47="D",U47="E")</formula>
    </cfRule>
    <cfRule type="expression" dxfId="2516" priority="238">
      <formula>U47="G"</formula>
    </cfRule>
  </conditionalFormatting>
  <conditionalFormatting sqref="Z53">
    <cfRule type="expression" dxfId="2515" priority="237">
      <formula>U47="D"</formula>
    </cfRule>
  </conditionalFormatting>
  <conditionalFormatting sqref="Z62">
    <cfRule type="expression" dxfId="2514" priority="7">
      <formula>U57="G"</formula>
    </cfRule>
    <cfRule type="expression" dxfId="2513" priority="8">
      <formula>OR(U57="D",U57="E")</formula>
    </cfRule>
  </conditionalFormatting>
  <conditionalFormatting sqref="Z63">
    <cfRule type="expression" dxfId="2512" priority="6">
      <formula>U57="D"</formula>
    </cfRule>
  </conditionalFormatting>
  <conditionalFormatting sqref="AA9">
    <cfRule type="expression" dxfId="2511" priority="2734">
      <formula>OR(U4="D",U4="E")</formula>
    </cfRule>
    <cfRule type="expression" dxfId="2510" priority="2728">
      <formula>U4="G"</formula>
    </cfRule>
  </conditionalFormatting>
  <conditionalFormatting sqref="AA10">
    <cfRule type="expression" dxfId="2509" priority="2721">
      <formula>U4="D"</formula>
    </cfRule>
  </conditionalFormatting>
  <conditionalFormatting sqref="AA19">
    <cfRule type="expression" dxfId="2508" priority="2649">
      <formula>OR(U14="D",U14="E")</formula>
    </cfRule>
    <cfRule type="expression" dxfId="2507" priority="2643">
      <formula>U14="G"</formula>
    </cfRule>
  </conditionalFormatting>
  <conditionalFormatting sqref="AA20">
    <cfRule type="expression" dxfId="2506" priority="2636">
      <formula>U14="D"</formula>
    </cfRule>
  </conditionalFormatting>
  <conditionalFormatting sqref="AA29">
    <cfRule type="expression" dxfId="2505" priority="2557">
      <formula>U24="G"</formula>
    </cfRule>
    <cfRule type="expression" dxfId="2504" priority="2563">
      <formula>OR(U24="D",U24="E")</formula>
    </cfRule>
  </conditionalFormatting>
  <conditionalFormatting sqref="AA30">
    <cfRule type="expression" dxfId="2503" priority="2550">
      <formula>U24="D"</formula>
    </cfRule>
  </conditionalFormatting>
  <conditionalFormatting sqref="AA42">
    <cfRule type="expression" dxfId="2502" priority="517">
      <formula>OR(U37="A",U37="C",U37="D",U37="E")</formula>
    </cfRule>
    <cfRule type="expression" dxfId="2501" priority="521">
      <formula>OR(U37="B",U37="F",U37="G")</formula>
    </cfRule>
    <cfRule type="expression" dxfId="2500" priority="491">
      <formula>AND(OR(U37="A",U37="C",U37="D"),X42=0,Y42=0,AA42=0)</formula>
    </cfRule>
  </conditionalFormatting>
  <conditionalFormatting sqref="AA43">
    <cfRule type="expression" dxfId="2499" priority="524">
      <formula>U37="A"</formula>
    </cfRule>
    <cfRule type="expression" dxfId="2498" priority="505">
      <formula>OR(U37="B",U37="C")</formula>
    </cfRule>
    <cfRule type="expression" dxfId="2497" priority="475">
      <formula>U37="C"</formula>
    </cfRule>
    <cfRule type="expression" dxfId="2496" priority="503">
      <formula>U37="D"</formula>
    </cfRule>
  </conditionalFormatting>
  <conditionalFormatting sqref="AA44">
    <cfRule type="expression" dxfId="2495" priority="507">
      <formula>U37="A"</formula>
    </cfRule>
  </conditionalFormatting>
  <conditionalFormatting sqref="AA52">
    <cfRule type="expression" dxfId="2494" priority="286">
      <formula>OR(U47="A",U47="C",U47="D",U47="E")</formula>
    </cfRule>
    <cfRule type="expression" dxfId="2493" priority="290">
      <formula>OR(U47="B",U47="F",U47="G")</formula>
    </cfRule>
    <cfRule type="expression" dxfId="2492" priority="260">
      <formula>AND(OR(U47="A",U47="C",U47="D"),X52=0,Y52=0,AA52=0)</formula>
    </cfRule>
  </conditionalFormatting>
  <conditionalFormatting sqref="AA53">
    <cfRule type="expression" dxfId="2491" priority="272">
      <formula>U47="D"</formula>
    </cfRule>
    <cfRule type="expression" dxfId="2490" priority="274">
      <formula>OR(U47="B",U47="C")</formula>
    </cfRule>
    <cfRule type="expression" dxfId="2489" priority="293">
      <formula>U47="A"</formula>
    </cfRule>
    <cfRule type="expression" dxfId="2488" priority="244">
      <formula>U47="C"</formula>
    </cfRule>
  </conditionalFormatting>
  <conditionalFormatting sqref="AA54">
    <cfRule type="expression" dxfId="2487" priority="276">
      <formula>U47="A"</formula>
    </cfRule>
  </conditionalFormatting>
  <conditionalFormatting sqref="AA62">
    <cfRule type="expression" dxfId="2486" priority="29">
      <formula>AND(OR(U57="A",U57="C",U57="D"),X62=0,Y62=0,AA62=0)</formula>
    </cfRule>
    <cfRule type="expression" dxfId="2485" priority="59">
      <formula>OR(U57="B",U57="F",U57="G")</formula>
    </cfRule>
    <cfRule type="expression" dxfId="2484" priority="55">
      <formula>OR(U57="A",U57="C",U57="D",U57="E")</formula>
    </cfRule>
  </conditionalFormatting>
  <conditionalFormatting sqref="AA63">
    <cfRule type="expression" dxfId="2483" priority="41">
      <formula>U57="D"</formula>
    </cfRule>
    <cfRule type="expression" dxfId="2482" priority="62">
      <formula>U57="A"</formula>
    </cfRule>
    <cfRule type="expression" dxfId="2481" priority="13">
      <formula>U57="C"</formula>
    </cfRule>
    <cfRule type="expression" dxfId="2480" priority="43">
      <formula>OR(U57="B",U57="C")</formula>
    </cfRule>
  </conditionalFormatting>
  <conditionalFormatting sqref="AA64">
    <cfRule type="expression" dxfId="2479" priority="45">
      <formula>U57="A"</formula>
    </cfRule>
  </conditionalFormatting>
  <conditionalFormatting sqref="AA8:AB8">
    <cfRule type="expression" dxfId="2478" priority="2741">
      <formula>AND(Y8=0,AA8=0)</formula>
    </cfRule>
  </conditionalFormatting>
  <conditionalFormatting sqref="AA11:AB11">
    <cfRule type="expression" dxfId="2477" priority="2735">
      <formula>AND(V11=0,W11=0,X11=0,Y11=0,AA11=0)</formula>
    </cfRule>
  </conditionalFormatting>
  <conditionalFormatting sqref="AA18:AB18">
    <cfRule type="expression" dxfId="2476" priority="2656">
      <formula>AND(Y18=0,AA18=0)</formula>
    </cfRule>
  </conditionalFormatting>
  <conditionalFormatting sqref="AA21:AB21">
    <cfRule type="expression" dxfId="2475" priority="2650">
      <formula>AND(V21=0,W21=0,X21=0,Y21=0,AA21=0)</formula>
    </cfRule>
  </conditionalFormatting>
  <conditionalFormatting sqref="AA28:AB28">
    <cfRule type="expression" dxfId="2474" priority="2570">
      <formula>AND(Y28=0,AA28=0)</formula>
    </cfRule>
  </conditionalFormatting>
  <conditionalFormatting sqref="AA31:AB31">
    <cfRule type="expression" dxfId="2473" priority="2564">
      <formula>AND(V31=0,W31=0,X31=0,Y31=0,AA31=0)</formula>
    </cfRule>
  </conditionalFormatting>
  <conditionalFormatting sqref="AA41:AB41">
    <cfRule type="expression" dxfId="2472" priority="2528">
      <formula>AND(Y41=0,AA41=0)</formula>
    </cfRule>
  </conditionalFormatting>
  <conditionalFormatting sqref="AA51:AB51">
    <cfRule type="expression" dxfId="2471" priority="2489">
      <formula>AND(Y51=0,AA51=0)</formula>
    </cfRule>
  </conditionalFormatting>
  <conditionalFormatting sqref="AA61:AB61">
    <cfRule type="expression" dxfId="2470" priority="2450">
      <formula>AND(Y61=0,AA61=0)</formula>
    </cfRule>
  </conditionalFormatting>
  <conditionalFormatting sqref="AB9">
    <cfRule type="expression" dxfId="2469" priority="2729">
      <formula>U4="G"</formula>
    </cfRule>
    <cfRule type="expression" dxfId="2468" priority="2733">
      <formula>OR(U4="D",U4="E")</formula>
    </cfRule>
  </conditionalFormatting>
  <conditionalFormatting sqref="AB10">
    <cfRule type="expression" dxfId="2467" priority="2723">
      <formula>U4="D"</formula>
    </cfRule>
  </conditionalFormatting>
  <conditionalFormatting sqref="AB17">
    <cfRule type="expression" dxfId="2466" priority="2658">
      <formula>AND(Z17=0,AB17=0)</formula>
    </cfRule>
  </conditionalFormatting>
  <conditionalFormatting sqref="AB19">
    <cfRule type="expression" dxfId="2465" priority="2648">
      <formula>OR(U14="D",U14="E")</formula>
    </cfRule>
    <cfRule type="expression" dxfId="2464" priority="2644">
      <formula>U14="G"</formula>
    </cfRule>
  </conditionalFormatting>
  <conditionalFormatting sqref="AB20">
    <cfRule type="expression" dxfId="2463" priority="2638">
      <formula>U14="D"</formula>
    </cfRule>
  </conditionalFormatting>
  <conditionalFormatting sqref="AB27">
    <cfRule type="expression" dxfId="2462" priority="2572">
      <formula>AND(Z27=0,AB27=0)</formula>
    </cfRule>
  </conditionalFormatting>
  <conditionalFormatting sqref="AB29">
    <cfRule type="expression" dxfId="2461" priority="2558">
      <formula>U24="G"</formula>
    </cfRule>
    <cfRule type="expression" dxfId="2460" priority="2562">
      <formula>OR(U24="D",U24="E")</formula>
    </cfRule>
  </conditionalFormatting>
  <conditionalFormatting sqref="AB30">
    <cfRule type="expression" dxfId="2459" priority="2552">
      <formula>U24="D"</formula>
    </cfRule>
  </conditionalFormatting>
  <conditionalFormatting sqref="AB40">
    <cfRule type="expression" dxfId="2458" priority="2518">
      <formula>AB40=0</formula>
    </cfRule>
  </conditionalFormatting>
  <conditionalFormatting sqref="AB42">
    <cfRule type="expression" dxfId="2457" priority="472">
      <formula>OR(U37="D",U37="E")</formula>
    </cfRule>
    <cfRule type="expression" dxfId="2456" priority="471">
      <formula>U37="G"</formula>
    </cfRule>
  </conditionalFormatting>
  <conditionalFormatting sqref="AB43">
    <cfRule type="expression" dxfId="2455" priority="473">
      <formula>U37="D"</formula>
    </cfRule>
  </conditionalFormatting>
  <conditionalFormatting sqref="AB44">
    <cfRule type="expression" dxfId="2454" priority="466">
      <formula>X37="A"</formula>
    </cfRule>
    <cfRule type="expression" dxfId="2453" priority="467">
      <formula>AND(Y44=0,Z44=0,AA44=0,AB44=0)</formula>
    </cfRule>
  </conditionalFormatting>
  <conditionalFormatting sqref="AB50">
    <cfRule type="expression" dxfId="2452" priority="2479">
      <formula>AB50=0</formula>
    </cfRule>
  </conditionalFormatting>
  <conditionalFormatting sqref="AB52">
    <cfRule type="expression" dxfId="2451" priority="240">
      <formula>U47="G"</formula>
    </cfRule>
    <cfRule type="expression" dxfId="2450" priority="241">
      <formula>OR(U47="D",U47="E")</formula>
    </cfRule>
  </conditionalFormatting>
  <conditionalFormatting sqref="AB53">
    <cfRule type="expression" dxfId="2449" priority="242">
      <formula>U47="D"</formula>
    </cfRule>
  </conditionalFormatting>
  <conditionalFormatting sqref="AB54">
    <cfRule type="expression" dxfId="2448" priority="236">
      <formula>AND(Y54=0,Z54=0,AA54=0,AB54=0)</formula>
    </cfRule>
    <cfRule type="expression" dxfId="2447" priority="235">
      <formula>X47="A"</formula>
    </cfRule>
  </conditionalFormatting>
  <conditionalFormatting sqref="AB60">
    <cfRule type="expression" dxfId="2446" priority="2440">
      <formula>AB60=0</formula>
    </cfRule>
  </conditionalFormatting>
  <conditionalFormatting sqref="AB62">
    <cfRule type="expression" dxfId="2445" priority="9">
      <formula>U57="G"</formula>
    </cfRule>
    <cfRule type="expression" dxfId="2444" priority="10">
      <formula>OR(U57="D",U57="E")</formula>
    </cfRule>
  </conditionalFormatting>
  <conditionalFormatting sqref="AB63">
    <cfRule type="expression" dxfId="2443" priority="11">
      <formula>U57="D"</formula>
    </cfRule>
  </conditionalFormatting>
  <conditionalFormatting sqref="AB64">
    <cfRule type="expression" dxfId="2442" priority="4">
      <formula>X57="A"</formula>
    </cfRule>
    <cfRule type="expression" dxfId="2441" priority="5">
      <formula>AND(Y64=0,Z64=0,AA64=0,AB64=0)</formula>
    </cfRule>
  </conditionalFormatting>
  <conditionalFormatting sqref="AC10">
    <cfRule type="expression" dxfId="2440" priority="2722">
      <formula>U4="D"</formula>
    </cfRule>
  </conditionalFormatting>
  <conditionalFormatting sqref="AC20">
    <cfRule type="expression" dxfId="2439" priority="2637">
      <formula>U14="D"</formula>
    </cfRule>
  </conditionalFormatting>
  <conditionalFormatting sqref="AC30">
    <cfRule type="expression" dxfId="2438" priority="2551">
      <formula>U24="D"</formula>
    </cfRule>
  </conditionalFormatting>
  <conditionalFormatting sqref="AC43">
    <cfRule type="expression" dxfId="2437" priority="504">
      <formula>OR(U37="B",U37="C")</formula>
    </cfRule>
    <cfRule type="expression" dxfId="2436" priority="502">
      <formula>U37="D"</formula>
    </cfRule>
  </conditionalFormatting>
  <conditionalFormatting sqref="AC44">
    <cfRule type="expression" dxfId="2435" priority="506">
      <formula>U37="A"</formula>
    </cfRule>
  </conditionalFormatting>
  <conditionalFormatting sqref="AC53">
    <cfRule type="expression" dxfId="2434" priority="271">
      <formula>U47="D"</formula>
    </cfRule>
    <cfRule type="expression" dxfId="2433" priority="273">
      <formula>OR(U47="B",U47="C")</formula>
    </cfRule>
  </conditionalFormatting>
  <conditionalFormatting sqref="AC54">
    <cfRule type="expression" dxfId="2432" priority="275">
      <formula>U47="A"</formula>
    </cfRule>
  </conditionalFormatting>
  <conditionalFormatting sqref="AC63">
    <cfRule type="expression" dxfId="2431" priority="42">
      <formula>OR(U57="B",U57="C")</formula>
    </cfRule>
    <cfRule type="expression" dxfId="2430" priority="40">
      <formula>U57="D"</formula>
    </cfRule>
  </conditionalFormatting>
  <conditionalFormatting sqref="AC64">
    <cfRule type="expression" dxfId="2429" priority="44">
      <formula>U57="A"</formula>
    </cfRule>
  </conditionalFormatting>
  <conditionalFormatting sqref="AK57:AK65">
    <cfRule type="cellIs" dxfId="2428" priority="2439" operator="equal">
      <formula>"haru"</formula>
    </cfRule>
    <cfRule type="cellIs" dxfId="2427" priority="2438" operator="equal">
      <formula>"natu"</formula>
    </cfRule>
  </conditionalFormatting>
  <conditionalFormatting sqref="AM57:AM65">
    <cfRule type="cellIs" dxfId="2426" priority="2437" operator="equal">
      <formula>"aki"</formula>
    </cfRule>
    <cfRule type="cellIs" dxfId="2425" priority="2436" operator="equal">
      <formula>"huyu"</formula>
    </cfRule>
  </conditionalFormatting>
  <conditionalFormatting sqref="BB1:BB9 BF1:BF9">
    <cfRule type="expression" dxfId="2424" priority="2814">
      <formula>AND(BO1=0,BP1=0,BQ1=0)</formula>
    </cfRule>
  </conditionalFormatting>
  <pageMargins left="0.59055118110236227" right="0.55118110236220474" top="0.78740157480314965" bottom="0.59055118110236227" header="0.31496062992125984" footer="0.31496062992125984"/>
  <pageSetup paperSize="9" scale="61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CD619C-05F7-428A-9BAF-921945D8D466}">
  <sheetPr>
    <pageSetUpPr fitToPage="1"/>
  </sheetPr>
  <dimension ref="A1:DK138"/>
  <sheetViews>
    <sheetView showGridLines="0" zoomScale="50" zoomScaleNormal="50" workbookViewId="0">
      <selection activeCell="AB1" sqref="AB1:AD1"/>
    </sheetView>
  </sheetViews>
  <sheetFormatPr defaultRowHeight="15" x14ac:dyDescent="0.4"/>
  <cols>
    <col min="1" max="1" width="1.625" style="1" customWidth="1"/>
    <col min="2" max="4" width="6.625" style="1" customWidth="1"/>
    <col min="5" max="5" width="5.375" style="1" customWidth="1"/>
    <col min="6" max="6" width="2.125" style="1" customWidth="1"/>
    <col min="7" max="7" width="5.375" style="1" customWidth="1"/>
    <col min="8" max="8" width="2.125" style="1" customWidth="1"/>
    <col min="9" max="9" width="6.625" style="1" customWidth="1"/>
    <col min="10" max="11" width="1.625" style="1" customWidth="1"/>
    <col min="12" max="14" width="6.625" style="1" customWidth="1"/>
    <col min="15" max="15" width="5.375" style="1" customWidth="1"/>
    <col min="16" max="16" width="2.125" style="1" customWidth="1"/>
    <col min="17" max="17" width="5.375" style="1" customWidth="1"/>
    <col min="18" max="18" width="2.125" style="1" customWidth="1"/>
    <col min="19" max="19" width="6.625" style="1" customWidth="1"/>
    <col min="20" max="21" width="1.625" style="1" customWidth="1"/>
    <col min="22" max="24" width="6.625" style="1" customWidth="1"/>
    <col min="25" max="25" width="5.375" style="1" customWidth="1"/>
    <col min="26" max="26" width="2.125" style="1" customWidth="1"/>
    <col min="27" max="27" width="5.375" style="1" customWidth="1"/>
    <col min="28" max="28" width="2.125" style="1" customWidth="1"/>
    <col min="29" max="29" width="6.625" style="1" customWidth="1"/>
    <col min="30" max="30" width="1.625" style="1" customWidth="1"/>
    <col min="31" max="31" width="3.75" style="1" customWidth="1"/>
    <col min="32" max="32" width="12.625" style="1" customWidth="1"/>
    <col min="33" max="35" width="6.625" style="1" hidden="1" customWidth="1"/>
    <col min="36" max="36" width="10.625" style="1" hidden="1" customWidth="1"/>
    <col min="37" max="37" width="7.625" style="1" hidden="1" customWidth="1"/>
    <col min="38" max="39" width="6.625" style="1" hidden="1" customWidth="1"/>
    <col min="40" max="40" width="13.125" style="1" hidden="1" customWidth="1"/>
    <col min="41" max="43" width="6.625" style="1" hidden="1" customWidth="1"/>
    <col min="44" max="44" width="3.625" style="1" hidden="1" customWidth="1"/>
    <col min="45" max="45" width="3.75" style="1" hidden="1" customWidth="1"/>
    <col min="46" max="46" width="6.125" style="1" hidden="1" customWidth="1"/>
    <col min="47" max="47" width="5.375" style="1" hidden="1" customWidth="1"/>
    <col min="48" max="48" width="6.125" style="1" hidden="1" customWidth="1"/>
    <col min="49" max="49" width="9.5" style="1" hidden="1" customWidth="1"/>
    <col min="50" max="50" width="9.625" style="1" hidden="1" customWidth="1"/>
    <col min="51" max="51" width="3.75" style="1" hidden="1" customWidth="1"/>
    <col min="52" max="53" width="4.25" style="1" hidden="1" customWidth="1"/>
    <col min="54" max="54" width="9.625" style="1" hidden="1" customWidth="1"/>
    <col min="55" max="55" width="4.25" style="1" hidden="1" customWidth="1"/>
    <col min="56" max="56" width="3.75" style="1" hidden="1" customWidth="1"/>
    <col min="57" max="58" width="6.125" style="1" hidden="1" customWidth="1"/>
    <col min="59" max="95" width="3.75" style="1" hidden="1" customWidth="1"/>
    <col min="96" max="97" width="9" style="1" hidden="1" customWidth="1"/>
    <col min="98" max="98" width="3.75" style="1" hidden="1" customWidth="1"/>
    <col min="99" max="99" width="4.625" style="1" hidden="1" customWidth="1"/>
    <col min="100" max="101" width="3.375" style="1" hidden="1" customWidth="1"/>
    <col min="102" max="102" width="8" style="1" hidden="1" customWidth="1"/>
    <col min="103" max="104" width="9" style="1" hidden="1" customWidth="1"/>
    <col min="105" max="105" width="3.75" style="1" hidden="1" customWidth="1"/>
    <col min="106" max="106" width="4.625" style="1" hidden="1" customWidth="1"/>
    <col min="107" max="108" width="3.375" style="1" hidden="1" customWidth="1"/>
    <col min="109" max="111" width="9" style="1" hidden="1" customWidth="1"/>
    <col min="112" max="112" width="3.75" style="1" hidden="1" customWidth="1"/>
    <col min="113" max="113" width="4.625" style="1" hidden="1" customWidth="1"/>
    <col min="114" max="115" width="3.375" style="1" hidden="1" customWidth="1"/>
    <col min="116" max="16384" width="9" style="1"/>
  </cols>
  <sheetData>
    <row r="1" spans="1:115" ht="48" customHeight="1" thickBot="1" x14ac:dyDescent="0.3">
      <c r="A1" s="130" t="s">
        <v>81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1">
        <v>1</v>
      </c>
      <c r="AC1" s="131"/>
      <c r="AD1" s="131"/>
      <c r="AG1" s="2" t="str">
        <f t="shared" ref="AG1:AG9" ca="1" si="0">IF(AND(BD1=0,BE1=0),"E",IF(AND(BE1=0,BF1=0),"F",IF(AND(BD1=0,BF1=0),"G",IF(BF1=0,"B",IF(BE1=0,"C",IF(BD1=0,"D","A"))))))</f>
        <v>D</v>
      </c>
      <c r="AH1" s="2"/>
      <c r="AI1" s="3" t="s">
        <v>0</v>
      </c>
      <c r="AJ1" s="4">
        <f t="shared" ref="AJ1:AJ9" ca="1" si="1">AT1*AP1</f>
        <v>50.400000000000006</v>
      </c>
      <c r="AK1" s="4" t="str">
        <f t="shared" ref="AK1:AM9" si="2">AU1</f>
        <v>×</v>
      </c>
      <c r="AL1" s="4">
        <f t="shared" ca="1" si="2"/>
        <v>77</v>
      </c>
      <c r="AM1" s="4" t="str">
        <f t="shared" si="2"/>
        <v>＝</v>
      </c>
      <c r="AN1" s="5">
        <f t="shared" ref="AN1:AN9" ca="1" si="3">AX1*AP1</f>
        <v>3880.8</v>
      </c>
      <c r="AO1" s="3"/>
      <c r="AP1" s="6">
        <f t="shared" ref="AP1:AP9" ca="1" si="4">IF(AQ1=1,1/10,1/100)</f>
        <v>0.1</v>
      </c>
      <c r="AQ1" s="7">
        <f ca="1">RANDBETWEEN(1,2)</f>
        <v>1</v>
      </c>
      <c r="AR1" s="8"/>
      <c r="AS1" s="3" t="s">
        <v>0</v>
      </c>
      <c r="AT1" s="4">
        <f t="shared" ref="AT1:AT9" ca="1" si="5">AZ1*100+BA1*10+BB1</f>
        <v>504</v>
      </c>
      <c r="AU1" s="4" t="s">
        <v>1</v>
      </c>
      <c r="AV1" s="4">
        <f t="shared" ref="AV1:AV9" ca="1" si="6">BD1*100+BE1*10+BF1</f>
        <v>77</v>
      </c>
      <c r="AW1" s="4" t="s">
        <v>2</v>
      </c>
      <c r="AX1" s="4">
        <f t="shared" ref="AX1:AX9" ca="1" si="7">AT1*AV1</f>
        <v>38808</v>
      </c>
      <c r="AY1" s="3"/>
      <c r="AZ1" s="4">
        <f t="shared" ref="AZ1:BA9" ca="1" si="8">BO1</f>
        <v>5</v>
      </c>
      <c r="BA1" s="9">
        <f t="shared" ca="1" si="8"/>
        <v>0</v>
      </c>
      <c r="BB1" s="10">
        <f t="shared" ref="BB1:BB9" ca="1" si="9">IF(AND(BO1=0,BP1=0,BQ1=0),RANDBETWEEN(2,9),BQ1)</f>
        <v>4</v>
      </c>
      <c r="BC1" s="3"/>
      <c r="BD1" s="4">
        <f t="shared" ref="BD1:BE9" ca="1" si="10">BS1</f>
        <v>0</v>
      </c>
      <c r="BE1" s="9">
        <f t="shared" ca="1" si="10"/>
        <v>7</v>
      </c>
      <c r="BF1" s="10">
        <f t="shared" ref="BF1:BF9" ca="1" si="11">IF(AND(BS1=0,BT1=0,BU1=0),RANDBETWEEN(2,9),BU1)</f>
        <v>7</v>
      </c>
      <c r="BH1" s="4">
        <f t="shared" ref="BH1:BH9" ca="1" si="12">MOD(ROUNDDOWN($AX1/100000,0),10)</f>
        <v>0</v>
      </c>
      <c r="BI1" s="4">
        <f t="shared" ref="BI1:BI9" ca="1" si="13">MOD(ROUNDDOWN($AX1/10000,0),10)</f>
        <v>3</v>
      </c>
      <c r="BJ1" s="4">
        <f t="shared" ref="BJ1:BJ9" ca="1" si="14">MOD(ROUNDDOWN($AX1/1000,0),10)</f>
        <v>8</v>
      </c>
      <c r="BK1" s="4">
        <f t="shared" ref="BK1:BK9" ca="1" si="15">MOD(ROUNDDOWN($AX1/100,0),10)</f>
        <v>8</v>
      </c>
      <c r="BL1" s="4">
        <f t="shared" ref="BL1:BL9" ca="1" si="16">MOD(ROUNDDOWN($AX1/10,0),10)</f>
        <v>0</v>
      </c>
      <c r="BM1" s="4">
        <f t="shared" ref="BM1:BM9" ca="1" si="17">MOD(ROUNDDOWN($AX1/1,0),10)</f>
        <v>8</v>
      </c>
      <c r="BO1" s="4">
        <f t="shared" ref="BO1:BO9" ca="1" si="18">VLOOKUP($CS1,$CU$1:$CW$106,2,FALSE)</f>
        <v>5</v>
      </c>
      <c r="BP1" s="4">
        <f ca="1">VLOOKUP($CZ1,$DB$1:$DD$140,2,FALSE)</f>
        <v>0</v>
      </c>
      <c r="BQ1" s="4">
        <f t="shared" ref="BQ1:BQ9" ca="1" si="19">VLOOKUP($DG1,$DI$1:$DK$100,2,FALSE)</f>
        <v>4</v>
      </c>
      <c r="BR1" s="3"/>
      <c r="BS1" s="4">
        <f t="shared" ref="BS1:BS9" ca="1" si="20">VLOOKUP($CS1,$CU$1:$CW$106,3,FALSE)</f>
        <v>0</v>
      </c>
      <c r="BT1" s="4">
        <f ca="1">VLOOKUP($CZ1,$DB$1:$DD$140,3,FALSE)</f>
        <v>7</v>
      </c>
      <c r="BU1" s="4">
        <f t="shared" ref="BU1:BU9" ca="1" si="21">VLOOKUP($DG1,$DI$1:$DK$100,3,FALSE)</f>
        <v>7</v>
      </c>
      <c r="CQ1" s="11" t="s">
        <v>3</v>
      </c>
      <c r="CR1" s="12">
        <f t="shared" ref="CR1:CR13" ca="1" si="22">RAND()</f>
        <v>0.67945092074938596</v>
      </c>
      <c r="CS1" s="13">
        <f t="shared" ref="CS1:CS13" ca="1" si="23">RANK(CR1,$CR$1:$CR$106,)</f>
        <v>5</v>
      </c>
      <c r="CT1" s="3"/>
      <c r="CU1" s="3">
        <v>1</v>
      </c>
      <c r="CV1" s="14">
        <v>1</v>
      </c>
      <c r="CW1" s="14">
        <v>0</v>
      </c>
      <c r="CX1" s="15" t="s">
        <v>4</v>
      </c>
      <c r="CY1" s="12">
        <f t="shared" ref="CY1:CY64" ca="1" si="24">RAND()</f>
        <v>0.34650458263658845</v>
      </c>
      <c r="CZ1" s="13">
        <f ca="1">RANK(CY1,$CY$1:$CY$140,)</f>
        <v>89</v>
      </c>
      <c r="DA1" s="3"/>
      <c r="DB1" s="3">
        <v>1</v>
      </c>
      <c r="DC1" s="14">
        <v>1</v>
      </c>
      <c r="DD1" s="14">
        <v>1</v>
      </c>
      <c r="DE1" s="11" t="s">
        <v>5</v>
      </c>
      <c r="DF1" s="12">
        <f t="shared" ref="DF1:DF64" ca="1" si="25">RAND()</f>
        <v>0.61603898027364745</v>
      </c>
      <c r="DG1" s="13">
        <f t="shared" ref="DG1:DG64" ca="1" si="26">RANK(DF1,$DF$1:$DF$100,)</f>
        <v>38</v>
      </c>
      <c r="DH1" s="3"/>
      <c r="DI1" s="3">
        <v>1</v>
      </c>
      <c r="DJ1" s="14">
        <v>1</v>
      </c>
      <c r="DK1" s="1">
        <v>0</v>
      </c>
    </row>
    <row r="2" spans="1:115" ht="50.1" customHeight="1" thickBot="1" x14ac:dyDescent="0.3">
      <c r="B2" s="132" t="s">
        <v>6</v>
      </c>
      <c r="C2" s="133"/>
      <c r="D2" s="133"/>
      <c r="E2" s="133"/>
      <c r="F2" s="133"/>
      <c r="G2" s="133"/>
      <c r="H2" s="133"/>
      <c r="I2" s="134"/>
      <c r="J2" s="132" t="s">
        <v>7</v>
      </c>
      <c r="K2" s="133"/>
      <c r="L2" s="133"/>
      <c r="M2" s="133"/>
      <c r="N2" s="135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4"/>
      <c r="AG2" s="2" t="str">
        <f t="shared" ca="1" si="0"/>
        <v>D</v>
      </c>
      <c r="AH2" s="2"/>
      <c r="AI2" s="3" t="s">
        <v>8</v>
      </c>
      <c r="AJ2" s="4">
        <f t="shared" ca="1" si="1"/>
        <v>35.5</v>
      </c>
      <c r="AK2" s="4" t="str">
        <f t="shared" si="2"/>
        <v>×</v>
      </c>
      <c r="AL2" s="4">
        <f t="shared" ca="1" si="2"/>
        <v>86</v>
      </c>
      <c r="AM2" s="4" t="str">
        <f t="shared" si="2"/>
        <v>＝</v>
      </c>
      <c r="AN2" s="5">
        <f t="shared" ca="1" si="3"/>
        <v>3053</v>
      </c>
      <c r="AO2" s="3"/>
      <c r="AP2" s="6">
        <f t="shared" ca="1" si="4"/>
        <v>0.1</v>
      </c>
      <c r="AQ2" s="7">
        <f t="shared" ref="AQ2:AQ9" ca="1" si="27">RANDBETWEEN(1,2)</f>
        <v>1</v>
      </c>
      <c r="AS2" s="3" t="s">
        <v>8</v>
      </c>
      <c r="AT2" s="4">
        <f t="shared" ca="1" si="5"/>
        <v>355</v>
      </c>
      <c r="AU2" s="4" t="s">
        <v>1</v>
      </c>
      <c r="AV2" s="4">
        <f t="shared" ca="1" si="6"/>
        <v>86</v>
      </c>
      <c r="AW2" s="4" t="s">
        <v>2</v>
      </c>
      <c r="AX2" s="4">
        <f t="shared" ca="1" si="7"/>
        <v>30530</v>
      </c>
      <c r="AY2" s="3"/>
      <c r="AZ2" s="4">
        <f t="shared" ca="1" si="8"/>
        <v>3</v>
      </c>
      <c r="BA2" s="9">
        <f t="shared" ca="1" si="8"/>
        <v>5</v>
      </c>
      <c r="BB2" s="10">
        <f t="shared" ca="1" si="9"/>
        <v>5</v>
      </c>
      <c r="BC2" s="3"/>
      <c r="BD2" s="4">
        <f t="shared" ca="1" si="10"/>
        <v>0</v>
      </c>
      <c r="BE2" s="9">
        <f t="shared" ca="1" si="10"/>
        <v>8</v>
      </c>
      <c r="BF2" s="10">
        <f t="shared" ca="1" si="11"/>
        <v>6</v>
      </c>
      <c r="BH2" s="4">
        <f t="shared" ca="1" si="12"/>
        <v>0</v>
      </c>
      <c r="BI2" s="4">
        <f t="shared" ca="1" si="13"/>
        <v>3</v>
      </c>
      <c r="BJ2" s="4">
        <f t="shared" ca="1" si="14"/>
        <v>0</v>
      </c>
      <c r="BK2" s="4">
        <f t="shared" ca="1" si="15"/>
        <v>5</v>
      </c>
      <c r="BL2" s="4">
        <f t="shared" ca="1" si="16"/>
        <v>3</v>
      </c>
      <c r="BM2" s="4">
        <f t="shared" ca="1" si="17"/>
        <v>0</v>
      </c>
      <c r="BO2" s="4">
        <f t="shared" ca="1" si="18"/>
        <v>3</v>
      </c>
      <c r="BP2" s="4">
        <f t="shared" ref="BP2:BP9" ca="1" si="28">VLOOKUP($CZ2,$DB$1:$DD$140,2,FALSE)</f>
        <v>5</v>
      </c>
      <c r="BQ2" s="4">
        <f t="shared" ca="1" si="19"/>
        <v>5</v>
      </c>
      <c r="BR2" s="3"/>
      <c r="BS2" s="4">
        <f t="shared" ca="1" si="20"/>
        <v>0</v>
      </c>
      <c r="BT2" s="4">
        <f t="shared" ref="BT2:BT9" ca="1" si="29">VLOOKUP($CZ2,$DB$1:$DD$140,3,FALSE)</f>
        <v>8</v>
      </c>
      <c r="BU2" s="4">
        <f t="shared" ca="1" si="21"/>
        <v>6</v>
      </c>
      <c r="CR2" s="12">
        <f t="shared" ca="1" si="22"/>
        <v>0.82090213207827134</v>
      </c>
      <c r="CS2" s="13">
        <f t="shared" ca="1" si="23"/>
        <v>3</v>
      </c>
      <c r="CT2" s="3"/>
      <c r="CU2" s="3">
        <v>2</v>
      </c>
      <c r="CV2" s="14">
        <v>2</v>
      </c>
      <c r="CW2" s="14">
        <v>0</v>
      </c>
      <c r="CX2" s="3"/>
      <c r="CY2" s="12">
        <f t="shared" ca="1" si="24"/>
        <v>0.67571678558730219</v>
      </c>
      <c r="CZ2" s="13">
        <f t="shared" ref="CZ2:CZ65" ca="1" si="30">RANK(CY2,$CY$1:$CY$140,)</f>
        <v>44</v>
      </c>
      <c r="DA2" s="3"/>
      <c r="DB2" s="3">
        <v>2</v>
      </c>
      <c r="DC2" s="14">
        <v>1</v>
      </c>
      <c r="DD2" s="14">
        <v>2</v>
      </c>
      <c r="DF2" s="12">
        <f t="shared" ca="1" si="25"/>
        <v>0.49361733711290379</v>
      </c>
      <c r="DG2" s="13">
        <f t="shared" ca="1" si="26"/>
        <v>47</v>
      </c>
      <c r="DH2" s="3"/>
      <c r="DI2" s="3">
        <v>2</v>
      </c>
      <c r="DJ2" s="14">
        <v>1</v>
      </c>
      <c r="DK2" s="14">
        <v>1</v>
      </c>
    </row>
    <row r="3" spans="1:115" ht="15" customHeight="1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AG3" s="2" t="str">
        <f t="shared" ca="1" si="0"/>
        <v>D</v>
      </c>
      <c r="AH3" s="2"/>
      <c r="AI3" s="3" t="s">
        <v>9</v>
      </c>
      <c r="AJ3" s="4">
        <f t="shared" ca="1" si="1"/>
        <v>0.01</v>
      </c>
      <c r="AK3" s="4" t="str">
        <f t="shared" si="2"/>
        <v>×</v>
      </c>
      <c r="AL3" s="4">
        <f t="shared" ca="1" si="2"/>
        <v>58</v>
      </c>
      <c r="AM3" s="4" t="str">
        <f t="shared" si="2"/>
        <v>＝</v>
      </c>
      <c r="AN3" s="5">
        <f t="shared" ca="1" si="3"/>
        <v>0.57999999999999996</v>
      </c>
      <c r="AO3" s="3"/>
      <c r="AP3" s="6">
        <f t="shared" ca="1" si="4"/>
        <v>0.01</v>
      </c>
      <c r="AQ3" s="7">
        <f t="shared" ca="1" si="27"/>
        <v>2</v>
      </c>
      <c r="AS3" s="3" t="s">
        <v>9</v>
      </c>
      <c r="AT3" s="4">
        <f t="shared" ca="1" si="5"/>
        <v>1</v>
      </c>
      <c r="AU3" s="4" t="s">
        <v>1</v>
      </c>
      <c r="AV3" s="4">
        <f t="shared" ca="1" si="6"/>
        <v>58</v>
      </c>
      <c r="AW3" s="4" t="s">
        <v>2</v>
      </c>
      <c r="AX3" s="4">
        <f t="shared" ca="1" si="7"/>
        <v>58</v>
      </c>
      <c r="AY3" s="3"/>
      <c r="AZ3" s="4">
        <f t="shared" ca="1" si="8"/>
        <v>0</v>
      </c>
      <c r="BA3" s="9">
        <f t="shared" ca="1" si="8"/>
        <v>0</v>
      </c>
      <c r="BB3" s="10">
        <f t="shared" ca="1" si="9"/>
        <v>1</v>
      </c>
      <c r="BC3" s="3"/>
      <c r="BD3" s="4">
        <f t="shared" ca="1" si="10"/>
        <v>0</v>
      </c>
      <c r="BE3" s="9">
        <f t="shared" ca="1" si="10"/>
        <v>5</v>
      </c>
      <c r="BF3" s="10">
        <f t="shared" ca="1" si="11"/>
        <v>8</v>
      </c>
      <c r="BH3" s="4">
        <f t="shared" ca="1" si="12"/>
        <v>0</v>
      </c>
      <c r="BI3" s="4">
        <f t="shared" ca="1" si="13"/>
        <v>0</v>
      </c>
      <c r="BJ3" s="4">
        <f t="shared" ca="1" si="14"/>
        <v>0</v>
      </c>
      <c r="BK3" s="4">
        <f t="shared" ca="1" si="15"/>
        <v>0</v>
      </c>
      <c r="BL3" s="4">
        <f t="shared" ca="1" si="16"/>
        <v>5</v>
      </c>
      <c r="BM3" s="4">
        <f t="shared" ca="1" si="17"/>
        <v>8</v>
      </c>
      <c r="BO3" s="4">
        <f t="shared" ca="1" si="18"/>
        <v>0</v>
      </c>
      <c r="BP3" s="4">
        <f t="shared" ca="1" si="28"/>
        <v>0</v>
      </c>
      <c r="BQ3" s="4">
        <f t="shared" ca="1" si="19"/>
        <v>1</v>
      </c>
      <c r="BR3" s="3"/>
      <c r="BS3" s="4">
        <f t="shared" ca="1" si="20"/>
        <v>0</v>
      </c>
      <c r="BT3" s="4">
        <f t="shared" ca="1" si="29"/>
        <v>5</v>
      </c>
      <c r="BU3" s="4">
        <f t="shared" ca="1" si="21"/>
        <v>8</v>
      </c>
      <c r="CR3" s="12">
        <f t="shared" ca="1" si="22"/>
        <v>0.31545263666106116</v>
      </c>
      <c r="CS3" s="13">
        <f t="shared" ca="1" si="23"/>
        <v>10</v>
      </c>
      <c r="CT3" s="3"/>
      <c r="CU3" s="3">
        <v>3</v>
      </c>
      <c r="CV3" s="14">
        <v>3</v>
      </c>
      <c r="CW3" s="14">
        <v>0</v>
      </c>
      <c r="CX3" s="3"/>
      <c r="CY3" s="12">
        <f t="shared" ca="1" si="24"/>
        <v>7.8237362757233586E-2</v>
      </c>
      <c r="CZ3" s="13">
        <f t="shared" ca="1" si="30"/>
        <v>125</v>
      </c>
      <c r="DA3" s="3"/>
      <c r="DB3" s="3">
        <v>3</v>
      </c>
      <c r="DC3" s="14">
        <v>1</v>
      </c>
      <c r="DD3" s="14">
        <v>3</v>
      </c>
      <c r="DF3" s="12">
        <f t="shared" ca="1" si="25"/>
        <v>0.94392033448827106</v>
      </c>
      <c r="DG3" s="13">
        <f t="shared" ca="1" si="26"/>
        <v>9</v>
      </c>
      <c r="DH3" s="3"/>
      <c r="DI3" s="3">
        <v>3</v>
      </c>
      <c r="DJ3" s="14">
        <v>1</v>
      </c>
      <c r="DK3" s="14">
        <v>2</v>
      </c>
    </row>
    <row r="4" spans="1:115" ht="15" customHeight="1" thickBot="1" x14ac:dyDescent="0.3">
      <c r="A4" s="17" t="str">
        <f ca="1">$AG1</f>
        <v>D</v>
      </c>
      <c r="B4" s="18"/>
      <c r="C4" s="19"/>
      <c r="D4" s="19"/>
      <c r="E4" s="19"/>
      <c r="F4" s="19"/>
      <c r="G4" s="19"/>
      <c r="H4" s="19"/>
      <c r="I4" s="19"/>
      <c r="J4" s="20"/>
      <c r="K4" s="17" t="str">
        <f ca="1">$AG2</f>
        <v>D</v>
      </c>
      <c r="L4" s="19"/>
      <c r="M4" s="19"/>
      <c r="N4" s="19"/>
      <c r="O4" s="19"/>
      <c r="P4" s="19"/>
      <c r="Q4" s="19"/>
      <c r="R4" s="19"/>
      <c r="S4" s="19"/>
      <c r="T4" s="20"/>
      <c r="U4" s="17" t="str">
        <f ca="1">$AG3</f>
        <v>D</v>
      </c>
      <c r="V4" s="21"/>
      <c r="W4" s="21"/>
      <c r="X4" s="21"/>
      <c r="Y4" s="22"/>
      <c r="Z4" s="22"/>
      <c r="AA4" s="22"/>
      <c r="AB4" s="22"/>
      <c r="AC4" s="22"/>
      <c r="AD4" s="23"/>
      <c r="AG4" s="2" t="str">
        <f t="shared" ca="1" si="0"/>
        <v>D</v>
      </c>
      <c r="AH4" s="2"/>
      <c r="AI4" s="3" t="s">
        <v>10</v>
      </c>
      <c r="AJ4" s="4">
        <f t="shared" ca="1" si="1"/>
        <v>2.15</v>
      </c>
      <c r="AK4" s="4" t="str">
        <f t="shared" si="2"/>
        <v>×</v>
      </c>
      <c r="AL4" s="4">
        <f t="shared" ca="1" si="2"/>
        <v>18</v>
      </c>
      <c r="AM4" s="4" t="str">
        <f t="shared" si="2"/>
        <v>＝</v>
      </c>
      <c r="AN4" s="5">
        <f t="shared" ca="1" si="3"/>
        <v>38.700000000000003</v>
      </c>
      <c r="AO4" s="3"/>
      <c r="AP4" s="6">
        <f t="shared" ca="1" si="4"/>
        <v>0.01</v>
      </c>
      <c r="AQ4" s="7">
        <f t="shared" ca="1" si="27"/>
        <v>2</v>
      </c>
      <c r="AS4" s="3" t="s">
        <v>10</v>
      </c>
      <c r="AT4" s="4">
        <f t="shared" ca="1" si="5"/>
        <v>215</v>
      </c>
      <c r="AU4" s="4" t="s">
        <v>1</v>
      </c>
      <c r="AV4" s="4">
        <f t="shared" ca="1" si="6"/>
        <v>18</v>
      </c>
      <c r="AW4" s="4" t="s">
        <v>2</v>
      </c>
      <c r="AX4" s="4">
        <f t="shared" ca="1" si="7"/>
        <v>3870</v>
      </c>
      <c r="AY4" s="3"/>
      <c r="AZ4" s="4">
        <f t="shared" ca="1" si="8"/>
        <v>2</v>
      </c>
      <c r="BA4" s="9">
        <f t="shared" ca="1" si="8"/>
        <v>1</v>
      </c>
      <c r="BB4" s="10">
        <f t="shared" ca="1" si="9"/>
        <v>5</v>
      </c>
      <c r="BC4" s="3"/>
      <c r="BD4" s="4">
        <f t="shared" ca="1" si="10"/>
        <v>0</v>
      </c>
      <c r="BE4" s="9">
        <f t="shared" ca="1" si="10"/>
        <v>1</v>
      </c>
      <c r="BF4" s="10">
        <f t="shared" ca="1" si="11"/>
        <v>8</v>
      </c>
      <c r="BH4" s="4">
        <f t="shared" ca="1" si="12"/>
        <v>0</v>
      </c>
      <c r="BI4" s="4">
        <f t="shared" ca="1" si="13"/>
        <v>0</v>
      </c>
      <c r="BJ4" s="4">
        <f t="shared" ca="1" si="14"/>
        <v>3</v>
      </c>
      <c r="BK4" s="4">
        <f t="shared" ca="1" si="15"/>
        <v>8</v>
      </c>
      <c r="BL4" s="4">
        <f t="shared" ca="1" si="16"/>
        <v>7</v>
      </c>
      <c r="BM4" s="4">
        <f t="shared" ca="1" si="17"/>
        <v>0</v>
      </c>
      <c r="BO4" s="4">
        <f t="shared" ca="1" si="18"/>
        <v>2</v>
      </c>
      <c r="BP4" s="4">
        <f t="shared" ca="1" si="28"/>
        <v>1</v>
      </c>
      <c r="BQ4" s="4">
        <f t="shared" ca="1" si="19"/>
        <v>5</v>
      </c>
      <c r="BR4" s="3"/>
      <c r="BS4" s="4">
        <f t="shared" ca="1" si="20"/>
        <v>0</v>
      </c>
      <c r="BT4" s="4">
        <f t="shared" ca="1" si="29"/>
        <v>1</v>
      </c>
      <c r="BU4" s="4">
        <f t="shared" ca="1" si="21"/>
        <v>8</v>
      </c>
      <c r="CR4" s="12">
        <f t="shared" ca="1" si="22"/>
        <v>0.89767790622600774</v>
      </c>
      <c r="CS4" s="13">
        <f t="shared" ca="1" si="23"/>
        <v>2</v>
      </c>
      <c r="CT4" s="3"/>
      <c r="CU4" s="3">
        <v>4</v>
      </c>
      <c r="CV4" s="14">
        <v>4</v>
      </c>
      <c r="CW4" s="14">
        <v>0</v>
      </c>
      <c r="CX4" s="3"/>
      <c r="CY4" s="12">
        <f t="shared" ca="1" si="24"/>
        <v>0.99767188785777272</v>
      </c>
      <c r="CZ4" s="13">
        <f t="shared" ca="1" si="30"/>
        <v>1</v>
      </c>
      <c r="DA4" s="3"/>
      <c r="DB4" s="3">
        <v>4</v>
      </c>
      <c r="DC4" s="14">
        <v>1</v>
      </c>
      <c r="DD4" s="14">
        <v>4</v>
      </c>
      <c r="DF4" s="12">
        <f t="shared" ca="1" si="25"/>
        <v>0.48660313441105918</v>
      </c>
      <c r="DG4" s="13">
        <f t="shared" ca="1" si="26"/>
        <v>49</v>
      </c>
      <c r="DH4" s="3"/>
      <c r="DI4" s="3">
        <v>4</v>
      </c>
      <c r="DJ4" s="14">
        <v>1</v>
      </c>
      <c r="DK4" s="14">
        <v>3</v>
      </c>
    </row>
    <row r="5" spans="1:115" ht="45" customHeight="1" thickBot="1" x14ac:dyDescent="0.3">
      <c r="A5" s="24"/>
      <c r="B5" s="138" t="str">
        <f ca="1">AJ1&amp;AK1&amp;AL1&amp;AM1</f>
        <v>50.4×77＝</v>
      </c>
      <c r="C5" s="139"/>
      <c r="D5" s="139"/>
      <c r="E5" s="139"/>
      <c r="F5" s="139"/>
      <c r="G5" s="136">
        <f ca="1">AN1</f>
        <v>3880.8</v>
      </c>
      <c r="H5" s="136"/>
      <c r="I5" s="137"/>
      <c r="J5" s="25"/>
      <c r="K5" s="24"/>
      <c r="L5" s="138" t="str">
        <f ca="1">AJ2&amp;AK2&amp;AL2&amp;AM2</f>
        <v>35.5×86＝</v>
      </c>
      <c r="M5" s="139"/>
      <c r="N5" s="139"/>
      <c r="O5" s="139"/>
      <c r="P5" s="139"/>
      <c r="Q5" s="136">
        <f ca="1">AN2</f>
        <v>3053</v>
      </c>
      <c r="R5" s="136"/>
      <c r="S5" s="137"/>
      <c r="T5" s="25"/>
      <c r="U5" s="24"/>
      <c r="V5" s="138" t="str">
        <f ca="1">AJ3&amp;AK3&amp;AL3&amp;AM3</f>
        <v>0.01×58＝</v>
      </c>
      <c r="W5" s="139"/>
      <c r="X5" s="139"/>
      <c r="Y5" s="139"/>
      <c r="Z5" s="139"/>
      <c r="AA5" s="136">
        <f ca="1">AN3</f>
        <v>0.57999999999999996</v>
      </c>
      <c r="AB5" s="136"/>
      <c r="AC5" s="137"/>
      <c r="AD5" s="26"/>
      <c r="AG5" s="2" t="str">
        <f t="shared" ca="1" si="0"/>
        <v>G</v>
      </c>
      <c r="AH5" s="2"/>
      <c r="AI5" s="3" t="s">
        <v>11</v>
      </c>
      <c r="AJ5" s="4">
        <f t="shared" ca="1" si="1"/>
        <v>9.57</v>
      </c>
      <c r="AK5" s="4" t="str">
        <f t="shared" si="2"/>
        <v>×</v>
      </c>
      <c r="AL5" s="4">
        <f t="shared" ca="1" si="2"/>
        <v>20</v>
      </c>
      <c r="AM5" s="4" t="str">
        <f t="shared" si="2"/>
        <v>＝</v>
      </c>
      <c r="AN5" s="5">
        <f t="shared" ca="1" si="3"/>
        <v>191.4</v>
      </c>
      <c r="AO5" s="3"/>
      <c r="AP5" s="6">
        <f t="shared" ca="1" si="4"/>
        <v>0.01</v>
      </c>
      <c r="AQ5" s="7">
        <f t="shared" ca="1" si="27"/>
        <v>2</v>
      </c>
      <c r="AS5" s="3" t="s">
        <v>11</v>
      </c>
      <c r="AT5" s="4">
        <f t="shared" ca="1" si="5"/>
        <v>957</v>
      </c>
      <c r="AU5" s="4" t="s">
        <v>1</v>
      </c>
      <c r="AV5" s="4">
        <f t="shared" ca="1" si="6"/>
        <v>20</v>
      </c>
      <c r="AW5" s="4" t="s">
        <v>2</v>
      </c>
      <c r="AX5" s="4">
        <f t="shared" ca="1" si="7"/>
        <v>19140</v>
      </c>
      <c r="AY5" s="3"/>
      <c r="AZ5" s="4">
        <f t="shared" ca="1" si="8"/>
        <v>9</v>
      </c>
      <c r="BA5" s="9">
        <f t="shared" ca="1" si="8"/>
        <v>5</v>
      </c>
      <c r="BB5" s="10">
        <f t="shared" ca="1" si="9"/>
        <v>7</v>
      </c>
      <c r="BC5" s="3"/>
      <c r="BD5" s="4">
        <f t="shared" ca="1" si="10"/>
        <v>0</v>
      </c>
      <c r="BE5" s="9">
        <f t="shared" ca="1" si="10"/>
        <v>2</v>
      </c>
      <c r="BF5" s="10">
        <f t="shared" ca="1" si="11"/>
        <v>0</v>
      </c>
      <c r="BH5" s="4">
        <f t="shared" ca="1" si="12"/>
        <v>0</v>
      </c>
      <c r="BI5" s="4">
        <f t="shared" ca="1" si="13"/>
        <v>1</v>
      </c>
      <c r="BJ5" s="4">
        <f t="shared" ca="1" si="14"/>
        <v>9</v>
      </c>
      <c r="BK5" s="4">
        <f t="shared" ca="1" si="15"/>
        <v>1</v>
      </c>
      <c r="BL5" s="4">
        <f t="shared" ca="1" si="16"/>
        <v>4</v>
      </c>
      <c r="BM5" s="4">
        <f t="shared" ca="1" si="17"/>
        <v>0</v>
      </c>
      <c r="BO5" s="4">
        <f t="shared" ca="1" si="18"/>
        <v>9</v>
      </c>
      <c r="BP5" s="4">
        <f t="shared" ca="1" si="28"/>
        <v>5</v>
      </c>
      <c r="BQ5" s="4">
        <f t="shared" ca="1" si="19"/>
        <v>7</v>
      </c>
      <c r="BR5" s="3"/>
      <c r="BS5" s="4">
        <f t="shared" ca="1" si="20"/>
        <v>0</v>
      </c>
      <c r="BT5" s="4">
        <f t="shared" ca="1" si="29"/>
        <v>2</v>
      </c>
      <c r="BU5" s="4">
        <f t="shared" ca="1" si="21"/>
        <v>0</v>
      </c>
      <c r="CR5" s="12">
        <f t="shared" ca="1" si="22"/>
        <v>0.41835387427297666</v>
      </c>
      <c r="CS5" s="13">
        <f t="shared" ca="1" si="23"/>
        <v>9</v>
      </c>
      <c r="CT5" s="3"/>
      <c r="CU5" s="3">
        <v>5</v>
      </c>
      <c r="CV5" s="14">
        <v>5</v>
      </c>
      <c r="CW5" s="14">
        <v>0</v>
      </c>
      <c r="CX5" s="3"/>
      <c r="CY5" s="12">
        <f t="shared" ca="1" si="24"/>
        <v>0.72857091700980003</v>
      </c>
      <c r="CZ5" s="13">
        <f t="shared" ca="1" si="30"/>
        <v>38</v>
      </c>
      <c r="DA5" s="3"/>
      <c r="DB5" s="3">
        <v>5</v>
      </c>
      <c r="DC5" s="14">
        <v>1</v>
      </c>
      <c r="DD5" s="14">
        <v>5</v>
      </c>
      <c r="DF5" s="12">
        <f t="shared" ca="1" si="25"/>
        <v>0.36958181404631729</v>
      </c>
      <c r="DG5" s="13">
        <f t="shared" ca="1" si="26"/>
        <v>61</v>
      </c>
      <c r="DH5" s="3"/>
      <c r="DI5" s="3">
        <v>5</v>
      </c>
      <c r="DJ5" s="14">
        <v>1</v>
      </c>
      <c r="DK5" s="14">
        <v>4</v>
      </c>
    </row>
    <row r="6" spans="1:115" ht="15" customHeight="1" thickBot="1" x14ac:dyDescent="0.3">
      <c r="A6" s="24"/>
      <c r="B6" s="27"/>
      <c r="C6" s="28"/>
      <c r="D6" s="28"/>
      <c r="E6" s="28"/>
      <c r="F6" s="28"/>
      <c r="G6" s="28"/>
      <c r="H6" s="28"/>
      <c r="I6" s="28"/>
      <c r="J6" s="25"/>
      <c r="K6" s="24"/>
      <c r="L6" s="27"/>
      <c r="M6" s="28"/>
      <c r="N6" s="28"/>
      <c r="O6" s="28"/>
      <c r="P6" s="28"/>
      <c r="Q6" s="28"/>
      <c r="R6" s="28"/>
      <c r="S6" s="28"/>
      <c r="T6" s="25"/>
      <c r="U6" s="24"/>
      <c r="V6" s="27"/>
      <c r="W6" s="28"/>
      <c r="X6" s="28"/>
      <c r="Y6" s="28"/>
      <c r="Z6" s="28"/>
      <c r="AA6" s="28"/>
      <c r="AB6" s="28"/>
      <c r="AC6" s="28"/>
      <c r="AD6" s="26"/>
      <c r="AG6" s="2" t="str">
        <f t="shared" ca="1" si="0"/>
        <v>D</v>
      </c>
      <c r="AH6" s="2"/>
      <c r="AI6" s="3" t="s">
        <v>12</v>
      </c>
      <c r="AJ6" s="4">
        <f t="shared" ca="1" si="1"/>
        <v>4.47</v>
      </c>
      <c r="AK6" s="4" t="str">
        <f t="shared" si="2"/>
        <v>×</v>
      </c>
      <c r="AL6" s="4">
        <f t="shared" ca="1" si="2"/>
        <v>99</v>
      </c>
      <c r="AM6" s="4" t="str">
        <f t="shared" si="2"/>
        <v>＝</v>
      </c>
      <c r="AN6" s="5">
        <f t="shared" ca="1" si="3"/>
        <v>442.53000000000003</v>
      </c>
      <c r="AO6" s="3"/>
      <c r="AP6" s="6">
        <f t="shared" ca="1" si="4"/>
        <v>0.01</v>
      </c>
      <c r="AQ6" s="7">
        <f t="shared" ca="1" si="27"/>
        <v>2</v>
      </c>
      <c r="AS6" s="3" t="s">
        <v>12</v>
      </c>
      <c r="AT6" s="4">
        <f t="shared" ca="1" si="5"/>
        <v>447</v>
      </c>
      <c r="AU6" s="4" t="s">
        <v>1</v>
      </c>
      <c r="AV6" s="4">
        <f t="shared" ca="1" si="6"/>
        <v>99</v>
      </c>
      <c r="AW6" s="4" t="s">
        <v>2</v>
      </c>
      <c r="AX6" s="4">
        <f t="shared" ca="1" si="7"/>
        <v>44253</v>
      </c>
      <c r="AY6" s="3"/>
      <c r="AZ6" s="4">
        <f t="shared" ca="1" si="8"/>
        <v>4</v>
      </c>
      <c r="BA6" s="9">
        <f t="shared" ca="1" si="8"/>
        <v>4</v>
      </c>
      <c r="BB6" s="10">
        <f t="shared" ca="1" si="9"/>
        <v>7</v>
      </c>
      <c r="BC6" s="3"/>
      <c r="BD6" s="4">
        <f t="shared" ca="1" si="10"/>
        <v>0</v>
      </c>
      <c r="BE6" s="9">
        <f t="shared" ca="1" si="10"/>
        <v>9</v>
      </c>
      <c r="BF6" s="10">
        <f t="shared" ca="1" si="11"/>
        <v>9</v>
      </c>
      <c r="BH6" s="4">
        <f t="shared" ca="1" si="12"/>
        <v>0</v>
      </c>
      <c r="BI6" s="4">
        <f t="shared" ca="1" si="13"/>
        <v>4</v>
      </c>
      <c r="BJ6" s="4">
        <f t="shared" ca="1" si="14"/>
        <v>4</v>
      </c>
      <c r="BK6" s="4">
        <f t="shared" ca="1" si="15"/>
        <v>2</v>
      </c>
      <c r="BL6" s="4">
        <f t="shared" ca="1" si="16"/>
        <v>5</v>
      </c>
      <c r="BM6" s="4">
        <f t="shared" ca="1" si="17"/>
        <v>3</v>
      </c>
      <c r="BO6" s="4">
        <f t="shared" ca="1" si="18"/>
        <v>4</v>
      </c>
      <c r="BP6" s="4">
        <f t="shared" ca="1" si="28"/>
        <v>4</v>
      </c>
      <c r="BQ6" s="4">
        <f t="shared" ca="1" si="19"/>
        <v>7</v>
      </c>
      <c r="BR6" s="3"/>
      <c r="BS6" s="4">
        <f t="shared" ca="1" si="20"/>
        <v>0</v>
      </c>
      <c r="BT6" s="4">
        <f t="shared" ca="1" si="29"/>
        <v>9</v>
      </c>
      <c r="BU6" s="4">
        <f t="shared" ca="1" si="21"/>
        <v>9</v>
      </c>
      <c r="CR6" s="12">
        <f t="shared" ca="1" si="22"/>
        <v>0.77343020320991085</v>
      </c>
      <c r="CS6" s="13">
        <f t="shared" ca="1" si="23"/>
        <v>4</v>
      </c>
      <c r="CT6" s="3"/>
      <c r="CU6" s="3">
        <v>6</v>
      </c>
      <c r="CV6" s="14">
        <v>6</v>
      </c>
      <c r="CW6" s="14">
        <v>0</v>
      </c>
      <c r="CX6" s="3"/>
      <c r="CY6" s="12">
        <f t="shared" ca="1" si="24"/>
        <v>0.77223346930843517</v>
      </c>
      <c r="CZ6" s="13">
        <f t="shared" ca="1" si="30"/>
        <v>36</v>
      </c>
      <c r="DA6" s="3"/>
      <c r="DB6" s="3">
        <v>6</v>
      </c>
      <c r="DC6" s="14">
        <v>1</v>
      </c>
      <c r="DD6" s="14">
        <v>6</v>
      </c>
      <c r="DF6" s="12">
        <f t="shared" ca="1" si="25"/>
        <v>0.23704792383854434</v>
      </c>
      <c r="DG6" s="13">
        <f t="shared" ca="1" si="26"/>
        <v>70</v>
      </c>
      <c r="DH6" s="3"/>
      <c r="DI6" s="3">
        <v>6</v>
      </c>
      <c r="DJ6" s="14">
        <v>1</v>
      </c>
      <c r="DK6" s="14">
        <v>5</v>
      </c>
    </row>
    <row r="7" spans="1:115" ht="45.95" customHeight="1" thickBot="1" x14ac:dyDescent="0.3">
      <c r="A7" s="29"/>
      <c r="B7" s="30"/>
      <c r="C7" s="30"/>
      <c r="D7" s="31"/>
      <c r="E7" s="32">
        <f ca="1">$AZ1</f>
        <v>5</v>
      </c>
      <c r="F7" s="33">
        <f ca="1">IF(AQ1=2,".",)</f>
        <v>0</v>
      </c>
      <c r="G7" s="34">
        <f ca="1">$BA1</f>
        <v>0</v>
      </c>
      <c r="H7" s="33" t="str">
        <f ca="1">IF(AQ1=1,".",)</f>
        <v>.</v>
      </c>
      <c r="I7" s="35">
        <f ca="1">$BB1</f>
        <v>4</v>
      </c>
      <c r="J7" s="26"/>
      <c r="K7" s="29"/>
      <c r="L7" s="30"/>
      <c r="M7" s="30"/>
      <c r="N7" s="31"/>
      <c r="O7" s="32">
        <f ca="1">$AZ2</f>
        <v>3</v>
      </c>
      <c r="P7" s="33">
        <f ca="1">IF(AQ2=2,".",)</f>
        <v>0</v>
      </c>
      <c r="Q7" s="34">
        <f ca="1">$BA2</f>
        <v>5</v>
      </c>
      <c r="R7" s="33" t="str">
        <f ca="1">IF(AQ2=1,".",)</f>
        <v>.</v>
      </c>
      <c r="S7" s="35">
        <f ca="1">$BB2</f>
        <v>5</v>
      </c>
      <c r="T7" s="26"/>
      <c r="U7" s="29"/>
      <c r="V7" s="30"/>
      <c r="W7" s="30"/>
      <c r="X7" s="31"/>
      <c r="Y7" s="32">
        <f ca="1">$AZ3</f>
        <v>0</v>
      </c>
      <c r="Z7" s="33" t="str">
        <f ca="1">IF(AQ3=2,".",)</f>
        <v>.</v>
      </c>
      <c r="AA7" s="34">
        <f ca="1">$BA3</f>
        <v>0</v>
      </c>
      <c r="AB7" s="33">
        <f ca="1">IF(AQ3=1,".",)</f>
        <v>0</v>
      </c>
      <c r="AC7" s="35">
        <f ca="1">$BB3</f>
        <v>1</v>
      </c>
      <c r="AD7" s="26"/>
      <c r="AG7" s="2" t="str">
        <f t="shared" ca="1" si="0"/>
        <v>G</v>
      </c>
      <c r="AH7" s="2"/>
      <c r="AI7" s="3" t="s">
        <v>13</v>
      </c>
      <c r="AJ7" s="4">
        <f t="shared" ca="1" si="1"/>
        <v>85.5</v>
      </c>
      <c r="AK7" s="4" t="str">
        <f t="shared" si="2"/>
        <v>×</v>
      </c>
      <c r="AL7" s="4">
        <f t="shared" ca="1" si="2"/>
        <v>50</v>
      </c>
      <c r="AM7" s="4" t="str">
        <f t="shared" si="2"/>
        <v>＝</v>
      </c>
      <c r="AN7" s="5">
        <f t="shared" ca="1" si="3"/>
        <v>4275</v>
      </c>
      <c r="AO7" s="3"/>
      <c r="AP7" s="6">
        <f t="shared" ca="1" si="4"/>
        <v>0.1</v>
      </c>
      <c r="AQ7" s="7">
        <f t="shared" ca="1" si="27"/>
        <v>1</v>
      </c>
      <c r="AS7" s="3" t="s">
        <v>13</v>
      </c>
      <c r="AT7" s="4">
        <f t="shared" ca="1" si="5"/>
        <v>855</v>
      </c>
      <c r="AU7" s="4" t="s">
        <v>1</v>
      </c>
      <c r="AV7" s="4">
        <f t="shared" ca="1" si="6"/>
        <v>50</v>
      </c>
      <c r="AW7" s="4" t="s">
        <v>2</v>
      </c>
      <c r="AX7" s="4">
        <f t="shared" ca="1" si="7"/>
        <v>42750</v>
      </c>
      <c r="AY7" s="3"/>
      <c r="AZ7" s="4">
        <f t="shared" ca="1" si="8"/>
        <v>8</v>
      </c>
      <c r="BA7" s="9">
        <f t="shared" ca="1" si="8"/>
        <v>5</v>
      </c>
      <c r="BB7" s="10">
        <f t="shared" ca="1" si="9"/>
        <v>5</v>
      </c>
      <c r="BC7" s="3"/>
      <c r="BD7" s="4">
        <f t="shared" ca="1" si="10"/>
        <v>0</v>
      </c>
      <c r="BE7" s="9">
        <f t="shared" ca="1" si="10"/>
        <v>5</v>
      </c>
      <c r="BF7" s="10">
        <f t="shared" ca="1" si="11"/>
        <v>0</v>
      </c>
      <c r="BH7" s="4">
        <f t="shared" ca="1" si="12"/>
        <v>0</v>
      </c>
      <c r="BI7" s="4">
        <f t="shared" ca="1" si="13"/>
        <v>4</v>
      </c>
      <c r="BJ7" s="4">
        <f t="shared" ca="1" si="14"/>
        <v>2</v>
      </c>
      <c r="BK7" s="4">
        <f t="shared" ca="1" si="15"/>
        <v>7</v>
      </c>
      <c r="BL7" s="4">
        <f t="shared" ca="1" si="16"/>
        <v>5</v>
      </c>
      <c r="BM7" s="4">
        <f t="shared" ca="1" si="17"/>
        <v>0</v>
      </c>
      <c r="BO7" s="4">
        <f t="shared" ca="1" si="18"/>
        <v>8</v>
      </c>
      <c r="BP7" s="4">
        <f t="shared" ca="1" si="28"/>
        <v>5</v>
      </c>
      <c r="BQ7" s="4">
        <f t="shared" ca="1" si="19"/>
        <v>5</v>
      </c>
      <c r="BR7" s="3"/>
      <c r="BS7" s="4">
        <f t="shared" ca="1" si="20"/>
        <v>0</v>
      </c>
      <c r="BT7" s="4">
        <f t="shared" ca="1" si="29"/>
        <v>5</v>
      </c>
      <c r="BU7" s="4">
        <f t="shared" ca="1" si="21"/>
        <v>0</v>
      </c>
      <c r="CR7" s="12">
        <f t="shared" ca="1" si="22"/>
        <v>0.58310650746227621</v>
      </c>
      <c r="CS7" s="13">
        <f t="shared" ca="1" si="23"/>
        <v>8</v>
      </c>
      <c r="CT7" s="3"/>
      <c r="CU7" s="3">
        <v>7</v>
      </c>
      <c r="CV7" s="14">
        <v>7</v>
      </c>
      <c r="CW7" s="14">
        <v>0</v>
      </c>
      <c r="CX7" s="3"/>
      <c r="CY7" s="12">
        <f t="shared" ca="1" si="24"/>
        <v>0.71003909809249621</v>
      </c>
      <c r="CZ7" s="13">
        <f t="shared" ca="1" si="30"/>
        <v>41</v>
      </c>
      <c r="DA7" s="3"/>
      <c r="DB7" s="3">
        <v>7</v>
      </c>
      <c r="DC7" s="14">
        <v>1</v>
      </c>
      <c r="DD7" s="14">
        <v>7</v>
      </c>
      <c r="DF7" s="12">
        <f t="shared" ca="1" si="25"/>
        <v>0.57501461962941947</v>
      </c>
      <c r="DG7" s="13">
        <f t="shared" ca="1" si="26"/>
        <v>41</v>
      </c>
      <c r="DH7" s="3"/>
      <c r="DI7" s="3">
        <v>7</v>
      </c>
      <c r="DJ7" s="14">
        <v>1</v>
      </c>
      <c r="DK7" s="14">
        <v>6</v>
      </c>
    </row>
    <row r="8" spans="1:115" ht="45.95" customHeight="1" thickBot="1" x14ac:dyDescent="0.3">
      <c r="A8" s="29"/>
      <c r="B8" s="36"/>
      <c r="C8" s="36"/>
      <c r="D8" s="37" t="s">
        <v>1</v>
      </c>
      <c r="E8" s="38"/>
      <c r="F8" s="39"/>
      <c r="G8" s="117">
        <f ca="1">$BE1</f>
        <v>7</v>
      </c>
      <c r="H8" s="39"/>
      <c r="I8" s="118">
        <f ca="1">$BF1</f>
        <v>7</v>
      </c>
      <c r="J8" s="26"/>
      <c r="K8" s="29"/>
      <c r="L8" s="36"/>
      <c r="M8" s="36"/>
      <c r="N8" s="37" t="s">
        <v>1</v>
      </c>
      <c r="O8" s="38"/>
      <c r="P8" s="39"/>
      <c r="Q8" s="117">
        <f ca="1">$BE2</f>
        <v>8</v>
      </c>
      <c r="R8" s="39"/>
      <c r="S8" s="118">
        <f ca="1">$BF2</f>
        <v>6</v>
      </c>
      <c r="T8" s="26"/>
      <c r="U8" s="29"/>
      <c r="V8" s="36"/>
      <c r="W8" s="36"/>
      <c r="X8" s="37" t="s">
        <v>1</v>
      </c>
      <c r="Y8" s="38"/>
      <c r="Z8" s="39"/>
      <c r="AA8" s="117">
        <f ca="1">$BE3</f>
        <v>5</v>
      </c>
      <c r="AB8" s="39"/>
      <c r="AC8" s="118">
        <f ca="1">$BF3</f>
        <v>8</v>
      </c>
      <c r="AD8" s="26"/>
      <c r="AG8" s="2" t="str">
        <f t="shared" ca="1" si="0"/>
        <v>E</v>
      </c>
      <c r="AH8" s="2"/>
      <c r="AI8" s="3" t="s">
        <v>14</v>
      </c>
      <c r="AJ8" s="4">
        <f t="shared" ca="1" si="1"/>
        <v>60.400000000000006</v>
      </c>
      <c r="AK8" s="4" t="str">
        <f t="shared" si="2"/>
        <v>×</v>
      </c>
      <c r="AL8" s="4">
        <f t="shared" ca="1" si="2"/>
        <v>5</v>
      </c>
      <c r="AM8" s="4" t="str">
        <f t="shared" si="2"/>
        <v>＝</v>
      </c>
      <c r="AN8" s="5">
        <f t="shared" ca="1" si="3"/>
        <v>302</v>
      </c>
      <c r="AO8" s="3"/>
      <c r="AP8" s="6">
        <f t="shared" ca="1" si="4"/>
        <v>0.1</v>
      </c>
      <c r="AQ8" s="7">
        <f t="shared" ca="1" si="27"/>
        <v>1</v>
      </c>
      <c r="AS8" s="3" t="s">
        <v>14</v>
      </c>
      <c r="AT8" s="4">
        <f t="shared" ca="1" si="5"/>
        <v>604</v>
      </c>
      <c r="AU8" s="4" t="s">
        <v>1</v>
      </c>
      <c r="AV8" s="4">
        <f t="shared" ca="1" si="6"/>
        <v>5</v>
      </c>
      <c r="AW8" s="4" t="s">
        <v>2</v>
      </c>
      <c r="AX8" s="4">
        <f t="shared" ca="1" si="7"/>
        <v>3020</v>
      </c>
      <c r="AY8" s="3"/>
      <c r="AZ8" s="4">
        <f t="shared" ca="1" si="8"/>
        <v>6</v>
      </c>
      <c r="BA8" s="9">
        <f t="shared" ca="1" si="8"/>
        <v>0</v>
      </c>
      <c r="BB8" s="10">
        <f t="shared" ca="1" si="9"/>
        <v>4</v>
      </c>
      <c r="BC8" s="3"/>
      <c r="BD8" s="4">
        <f t="shared" ca="1" si="10"/>
        <v>0</v>
      </c>
      <c r="BE8" s="9">
        <f t="shared" ca="1" si="10"/>
        <v>0</v>
      </c>
      <c r="BF8" s="10">
        <f t="shared" ca="1" si="11"/>
        <v>5</v>
      </c>
      <c r="BH8" s="4">
        <f t="shared" ca="1" si="12"/>
        <v>0</v>
      </c>
      <c r="BI8" s="4">
        <f t="shared" ca="1" si="13"/>
        <v>0</v>
      </c>
      <c r="BJ8" s="4">
        <f t="shared" ca="1" si="14"/>
        <v>3</v>
      </c>
      <c r="BK8" s="4">
        <f t="shared" ca="1" si="15"/>
        <v>0</v>
      </c>
      <c r="BL8" s="4">
        <f t="shared" ca="1" si="16"/>
        <v>2</v>
      </c>
      <c r="BM8" s="4">
        <f t="shared" ca="1" si="17"/>
        <v>0</v>
      </c>
      <c r="BO8" s="4">
        <f t="shared" ca="1" si="18"/>
        <v>6</v>
      </c>
      <c r="BP8" s="4">
        <f t="shared" ca="1" si="28"/>
        <v>0</v>
      </c>
      <c r="BQ8" s="4">
        <f t="shared" ca="1" si="19"/>
        <v>4</v>
      </c>
      <c r="BR8" s="3"/>
      <c r="BS8" s="4">
        <f t="shared" ca="1" si="20"/>
        <v>0</v>
      </c>
      <c r="BT8" s="4">
        <f t="shared" ca="1" si="29"/>
        <v>0</v>
      </c>
      <c r="BU8" s="4">
        <f t="shared" ca="1" si="21"/>
        <v>5</v>
      </c>
      <c r="CR8" s="12">
        <f t="shared" ca="1" si="22"/>
        <v>0.63950527518488542</v>
      </c>
      <c r="CS8" s="13">
        <f t="shared" ca="1" si="23"/>
        <v>6</v>
      </c>
      <c r="CT8" s="3"/>
      <c r="CU8" s="3">
        <v>8</v>
      </c>
      <c r="CV8" s="14">
        <v>8</v>
      </c>
      <c r="CW8" s="14">
        <v>0</v>
      </c>
      <c r="CX8" s="3"/>
      <c r="CY8" s="12">
        <f t="shared" ca="1" si="24"/>
        <v>0.12556935489018761</v>
      </c>
      <c r="CZ8" s="13">
        <f t="shared" ca="1" si="30"/>
        <v>120</v>
      </c>
      <c r="DA8" s="3"/>
      <c r="DB8" s="3">
        <v>8</v>
      </c>
      <c r="DC8" s="14">
        <v>1</v>
      </c>
      <c r="DD8" s="14">
        <v>8</v>
      </c>
      <c r="DF8" s="12">
        <f t="shared" ca="1" si="25"/>
        <v>0.62264752702642034</v>
      </c>
      <c r="DG8" s="13">
        <f t="shared" ca="1" si="26"/>
        <v>36</v>
      </c>
      <c r="DH8" s="3"/>
      <c r="DI8" s="3">
        <v>8</v>
      </c>
      <c r="DJ8" s="14">
        <v>1</v>
      </c>
      <c r="DK8" s="14">
        <v>7</v>
      </c>
    </row>
    <row r="9" spans="1:115" ht="45.95" customHeight="1" x14ac:dyDescent="0.25">
      <c r="A9" s="43"/>
      <c r="B9" s="44"/>
      <c r="C9" s="44"/>
      <c r="D9" s="45"/>
      <c r="E9" s="46"/>
      <c r="F9" s="45"/>
      <c r="G9" s="46"/>
      <c r="H9" s="45"/>
      <c r="I9" s="45"/>
      <c r="J9" s="26"/>
      <c r="K9" s="48"/>
      <c r="L9" s="44"/>
      <c r="M9" s="44"/>
      <c r="N9" s="45"/>
      <c r="O9" s="46"/>
      <c r="P9" s="45"/>
      <c r="Q9" s="46"/>
      <c r="R9" s="45"/>
      <c r="S9" s="45"/>
      <c r="T9" s="26"/>
      <c r="U9" s="48"/>
      <c r="V9" s="44"/>
      <c r="W9" s="44"/>
      <c r="X9" s="45"/>
      <c r="Y9" s="46"/>
      <c r="Z9" s="45"/>
      <c r="AA9" s="46"/>
      <c r="AB9" s="45"/>
      <c r="AC9" s="45"/>
      <c r="AD9" s="26"/>
      <c r="AG9" s="2" t="str">
        <f t="shared" ca="1" si="0"/>
        <v>D</v>
      </c>
      <c r="AH9" s="2"/>
      <c r="AI9" s="3" t="s">
        <v>15</v>
      </c>
      <c r="AJ9" s="4">
        <f t="shared" ca="1" si="1"/>
        <v>0.27</v>
      </c>
      <c r="AK9" s="4" t="str">
        <f t="shared" si="2"/>
        <v>×</v>
      </c>
      <c r="AL9" s="4">
        <f t="shared" ca="1" si="2"/>
        <v>18</v>
      </c>
      <c r="AM9" s="4" t="str">
        <f t="shared" si="2"/>
        <v>＝</v>
      </c>
      <c r="AN9" s="5">
        <f t="shared" ca="1" si="3"/>
        <v>4.8600000000000003</v>
      </c>
      <c r="AO9" s="3"/>
      <c r="AP9" s="6">
        <f t="shared" ca="1" si="4"/>
        <v>0.01</v>
      </c>
      <c r="AQ9" s="7">
        <f t="shared" ca="1" si="27"/>
        <v>2</v>
      </c>
      <c r="AS9" s="3" t="s">
        <v>15</v>
      </c>
      <c r="AT9" s="4">
        <f t="shared" ca="1" si="5"/>
        <v>27</v>
      </c>
      <c r="AU9" s="4" t="s">
        <v>1</v>
      </c>
      <c r="AV9" s="4">
        <f t="shared" ca="1" si="6"/>
        <v>18</v>
      </c>
      <c r="AW9" s="4" t="s">
        <v>2</v>
      </c>
      <c r="AX9" s="4">
        <f t="shared" ca="1" si="7"/>
        <v>486</v>
      </c>
      <c r="AY9" s="3"/>
      <c r="AZ9" s="4">
        <f t="shared" ca="1" si="8"/>
        <v>0</v>
      </c>
      <c r="BA9" s="9">
        <f t="shared" ca="1" si="8"/>
        <v>2</v>
      </c>
      <c r="BB9" s="10">
        <f t="shared" ca="1" si="9"/>
        <v>7</v>
      </c>
      <c r="BC9" s="3"/>
      <c r="BD9" s="4">
        <f t="shared" ca="1" si="10"/>
        <v>0</v>
      </c>
      <c r="BE9" s="9">
        <f t="shared" ca="1" si="10"/>
        <v>1</v>
      </c>
      <c r="BF9" s="10">
        <f t="shared" ca="1" si="11"/>
        <v>8</v>
      </c>
      <c r="BH9" s="4">
        <f t="shared" ca="1" si="12"/>
        <v>0</v>
      </c>
      <c r="BI9" s="4">
        <f t="shared" ca="1" si="13"/>
        <v>0</v>
      </c>
      <c r="BJ9" s="4">
        <f t="shared" ca="1" si="14"/>
        <v>0</v>
      </c>
      <c r="BK9" s="4">
        <f t="shared" ca="1" si="15"/>
        <v>4</v>
      </c>
      <c r="BL9" s="4">
        <f t="shared" ca="1" si="16"/>
        <v>8</v>
      </c>
      <c r="BM9" s="4">
        <f t="shared" ca="1" si="17"/>
        <v>6</v>
      </c>
      <c r="BO9" s="4">
        <f t="shared" ca="1" si="18"/>
        <v>0</v>
      </c>
      <c r="BP9" s="4">
        <f t="shared" ca="1" si="28"/>
        <v>2</v>
      </c>
      <c r="BQ9" s="4">
        <f t="shared" ca="1" si="19"/>
        <v>7</v>
      </c>
      <c r="BR9" s="3"/>
      <c r="BS9" s="4">
        <f t="shared" ca="1" si="20"/>
        <v>0</v>
      </c>
      <c r="BT9" s="4">
        <f t="shared" ca="1" si="29"/>
        <v>1</v>
      </c>
      <c r="BU9" s="4">
        <f t="shared" ca="1" si="21"/>
        <v>8</v>
      </c>
      <c r="CR9" s="12">
        <f t="shared" ca="1" si="22"/>
        <v>0.24784349082718327</v>
      </c>
      <c r="CS9" s="13">
        <f t="shared" ca="1" si="23"/>
        <v>12</v>
      </c>
      <c r="CT9" s="3"/>
      <c r="CU9" s="3">
        <v>9</v>
      </c>
      <c r="CV9" s="14">
        <v>9</v>
      </c>
      <c r="CW9" s="14">
        <v>0</v>
      </c>
      <c r="CX9" s="3"/>
      <c r="CY9" s="12">
        <f t="shared" ca="1" si="24"/>
        <v>0.93038999423836699</v>
      </c>
      <c r="CZ9" s="13">
        <f t="shared" ca="1" si="30"/>
        <v>10</v>
      </c>
      <c r="DA9" s="3"/>
      <c r="DB9" s="3">
        <v>9</v>
      </c>
      <c r="DC9" s="14">
        <v>1</v>
      </c>
      <c r="DD9" s="14">
        <v>9</v>
      </c>
      <c r="DF9" s="12">
        <f t="shared" ca="1" si="25"/>
        <v>0.24279845067243511</v>
      </c>
      <c r="DG9" s="13">
        <f t="shared" ca="1" si="26"/>
        <v>69</v>
      </c>
      <c r="DH9" s="3"/>
      <c r="DI9" s="3">
        <v>9</v>
      </c>
      <c r="DJ9" s="14">
        <v>1</v>
      </c>
      <c r="DK9" s="14">
        <v>8</v>
      </c>
    </row>
    <row r="10" spans="1:115" ht="45.95" customHeight="1" x14ac:dyDescent="0.25">
      <c r="A10" s="43"/>
      <c r="B10" s="44"/>
      <c r="C10" s="44"/>
      <c r="D10" s="44"/>
      <c r="E10" s="49"/>
      <c r="F10" s="44"/>
      <c r="G10" s="49"/>
      <c r="H10" s="44"/>
      <c r="I10" s="44"/>
      <c r="J10" s="26"/>
      <c r="K10" s="48"/>
      <c r="L10" s="44"/>
      <c r="M10" s="44"/>
      <c r="N10" s="44"/>
      <c r="O10" s="49"/>
      <c r="P10" s="44"/>
      <c r="Q10" s="49"/>
      <c r="R10" s="44"/>
      <c r="S10" s="44"/>
      <c r="T10" s="26"/>
      <c r="U10" s="48"/>
      <c r="V10" s="44"/>
      <c r="W10" s="44"/>
      <c r="X10" s="44"/>
      <c r="Y10" s="49"/>
      <c r="Z10" s="44"/>
      <c r="AA10" s="49"/>
      <c r="AB10" s="44"/>
      <c r="AC10" s="44"/>
      <c r="AD10" s="26"/>
      <c r="BB10" s="50" t="s">
        <v>16</v>
      </c>
      <c r="BF10" s="50" t="s">
        <v>16</v>
      </c>
      <c r="CR10" s="12">
        <f t="shared" ca="1" si="22"/>
        <v>0.6039868161413372</v>
      </c>
      <c r="CS10" s="13">
        <f t="shared" ca="1" si="23"/>
        <v>7</v>
      </c>
      <c r="CT10" s="3"/>
      <c r="CU10" s="3">
        <v>10</v>
      </c>
      <c r="CV10" s="14">
        <v>0</v>
      </c>
      <c r="CW10" s="14">
        <v>0</v>
      </c>
      <c r="CX10" s="3"/>
      <c r="CY10" s="12">
        <f t="shared" ca="1" si="24"/>
        <v>0.33558955048631767</v>
      </c>
      <c r="CZ10" s="13">
        <f t="shared" ca="1" si="30"/>
        <v>91</v>
      </c>
      <c r="DA10" s="3"/>
      <c r="DB10" s="3">
        <v>10</v>
      </c>
      <c r="DC10" s="14">
        <v>2</v>
      </c>
      <c r="DD10" s="14">
        <v>1</v>
      </c>
      <c r="DF10" s="12">
        <f t="shared" ca="1" si="25"/>
        <v>0.54964828655763398</v>
      </c>
      <c r="DG10" s="13">
        <f t="shared" ca="1" si="26"/>
        <v>42</v>
      </c>
      <c r="DH10" s="3"/>
      <c r="DI10" s="3">
        <v>10</v>
      </c>
      <c r="DJ10" s="14">
        <v>1</v>
      </c>
      <c r="DK10" s="14">
        <v>9</v>
      </c>
    </row>
    <row r="11" spans="1:115" ht="45.95" customHeight="1" x14ac:dyDescent="0.25">
      <c r="A11" s="43"/>
      <c r="B11" s="44"/>
      <c r="C11" s="44"/>
      <c r="D11" s="44"/>
      <c r="E11" s="49"/>
      <c r="F11" s="44"/>
      <c r="G11" s="49"/>
      <c r="H11" s="44"/>
      <c r="I11" s="44"/>
      <c r="J11" s="26"/>
      <c r="K11" s="48"/>
      <c r="L11" s="44"/>
      <c r="M11" s="44"/>
      <c r="N11" s="44"/>
      <c r="O11" s="49"/>
      <c r="P11" s="44"/>
      <c r="Q11" s="49"/>
      <c r="R11" s="44"/>
      <c r="S11" s="44"/>
      <c r="T11" s="26"/>
      <c r="U11" s="48"/>
      <c r="V11" s="44"/>
      <c r="W11" s="44"/>
      <c r="X11" s="44"/>
      <c r="Y11" s="49"/>
      <c r="Z11" s="44"/>
      <c r="AA11" s="49"/>
      <c r="AB11" s="44"/>
      <c r="AC11" s="44"/>
      <c r="AD11" s="26"/>
      <c r="AN11" s="1">
        <f ca="1">INT(MOD(SIGN(AN1)*AN1/0.01,10))</f>
        <v>0</v>
      </c>
      <c r="CR11" s="12">
        <f t="shared" ca="1" si="22"/>
        <v>0.90684425786322209</v>
      </c>
      <c r="CS11" s="13">
        <f t="shared" ca="1" si="23"/>
        <v>1</v>
      </c>
      <c r="CT11" s="3"/>
      <c r="CU11" s="3">
        <v>11</v>
      </c>
      <c r="CV11" s="14">
        <v>0</v>
      </c>
      <c r="CW11" s="14">
        <v>0</v>
      </c>
      <c r="CX11" s="3"/>
      <c r="CY11" s="12">
        <f t="shared" ca="1" si="24"/>
        <v>0.39402834403664722</v>
      </c>
      <c r="CZ11" s="13">
        <f t="shared" ca="1" si="30"/>
        <v>83</v>
      </c>
      <c r="DA11" s="3"/>
      <c r="DB11" s="3">
        <v>11</v>
      </c>
      <c r="DC11" s="14">
        <v>2</v>
      </c>
      <c r="DD11" s="14">
        <v>2</v>
      </c>
      <c r="DF11" s="12">
        <f t="shared" ca="1" si="25"/>
        <v>0.40627184669635363</v>
      </c>
      <c r="DG11" s="13">
        <f t="shared" ca="1" si="26"/>
        <v>58</v>
      </c>
      <c r="DH11" s="3"/>
      <c r="DI11" s="3">
        <v>11</v>
      </c>
      <c r="DJ11" s="14">
        <v>2</v>
      </c>
      <c r="DK11" s="14">
        <v>0</v>
      </c>
    </row>
    <row r="12" spans="1:115" ht="45.95" customHeight="1" x14ac:dyDescent="0.25">
      <c r="A12" s="29"/>
      <c r="B12" s="51"/>
      <c r="C12" s="51"/>
      <c r="D12" s="51"/>
      <c r="E12" s="51"/>
      <c r="F12" s="51"/>
      <c r="G12" s="51"/>
      <c r="H12" s="51"/>
      <c r="I12" s="51"/>
      <c r="J12" s="26"/>
      <c r="K12" s="29"/>
      <c r="L12" s="51"/>
      <c r="M12" s="51"/>
      <c r="N12" s="51"/>
      <c r="O12" s="51"/>
      <c r="P12" s="51"/>
      <c r="Q12" s="51"/>
      <c r="R12" s="51"/>
      <c r="S12" s="51"/>
      <c r="T12" s="26"/>
      <c r="U12" s="29"/>
      <c r="V12" s="51"/>
      <c r="W12" s="51"/>
      <c r="X12" s="51"/>
      <c r="Y12" s="51"/>
      <c r="Z12" s="51"/>
      <c r="AA12" s="51"/>
      <c r="AB12" s="51"/>
      <c r="AC12" s="51"/>
      <c r="AD12" s="26"/>
      <c r="CR12" s="12">
        <f t="shared" ca="1" si="22"/>
        <v>0.11562953165189249</v>
      </c>
      <c r="CS12" s="13">
        <f t="shared" ca="1" si="23"/>
        <v>13</v>
      </c>
      <c r="CT12" s="3"/>
      <c r="CU12" s="3">
        <v>12</v>
      </c>
      <c r="CV12" s="14">
        <v>0</v>
      </c>
      <c r="CW12" s="14">
        <v>0</v>
      </c>
      <c r="CX12" s="3"/>
      <c r="CY12" s="12">
        <f t="shared" ca="1" si="24"/>
        <v>0.69248225271000707</v>
      </c>
      <c r="CZ12" s="13">
        <f t="shared" ca="1" si="30"/>
        <v>43</v>
      </c>
      <c r="DA12" s="3"/>
      <c r="DB12" s="3">
        <v>12</v>
      </c>
      <c r="DC12" s="14">
        <v>2</v>
      </c>
      <c r="DD12" s="14">
        <v>3</v>
      </c>
      <c r="DF12" s="12">
        <f t="shared" ca="1" si="25"/>
        <v>3.534383202729674E-2</v>
      </c>
      <c r="DG12" s="13">
        <f t="shared" ca="1" si="26"/>
        <v>84</v>
      </c>
      <c r="DH12" s="3"/>
      <c r="DI12" s="3">
        <v>12</v>
      </c>
      <c r="DJ12" s="14">
        <v>2</v>
      </c>
      <c r="DK12" s="14">
        <v>1</v>
      </c>
    </row>
    <row r="13" spans="1:115" ht="15" customHeight="1" x14ac:dyDescent="0.25">
      <c r="A13" s="52"/>
      <c r="B13" s="53"/>
      <c r="C13" s="53"/>
      <c r="D13" s="53"/>
      <c r="E13" s="53"/>
      <c r="F13" s="53"/>
      <c r="G13" s="53"/>
      <c r="H13" s="53"/>
      <c r="I13" s="53"/>
      <c r="J13" s="54"/>
      <c r="K13" s="52"/>
      <c r="L13" s="53"/>
      <c r="M13" s="53"/>
      <c r="N13" s="53"/>
      <c r="O13" s="53"/>
      <c r="P13" s="53"/>
      <c r="Q13" s="53"/>
      <c r="R13" s="53"/>
      <c r="S13" s="53"/>
      <c r="T13" s="54"/>
      <c r="U13" s="52"/>
      <c r="V13" s="53"/>
      <c r="W13" s="55"/>
      <c r="X13" s="55"/>
      <c r="Y13" s="55"/>
      <c r="Z13" s="55"/>
      <c r="AA13" s="55"/>
      <c r="AB13" s="55"/>
      <c r="AC13" s="55"/>
      <c r="AD13" s="56"/>
      <c r="CR13" s="12">
        <f t="shared" ca="1" si="22"/>
        <v>0.27099495113255956</v>
      </c>
      <c r="CS13" s="13">
        <f t="shared" ca="1" si="23"/>
        <v>11</v>
      </c>
      <c r="CT13" s="3"/>
      <c r="CU13" s="3">
        <v>13</v>
      </c>
      <c r="CV13" s="14">
        <v>0</v>
      </c>
      <c r="CW13" s="14">
        <v>0</v>
      </c>
      <c r="CX13" s="3"/>
      <c r="CY13" s="12">
        <f t="shared" ca="1" si="24"/>
        <v>0.85801420107798076</v>
      </c>
      <c r="CZ13" s="13">
        <f t="shared" ca="1" si="30"/>
        <v>21</v>
      </c>
      <c r="DA13" s="3"/>
      <c r="DB13" s="3">
        <v>13</v>
      </c>
      <c r="DC13" s="14">
        <v>2</v>
      </c>
      <c r="DD13" s="14">
        <v>4</v>
      </c>
      <c r="DF13" s="12">
        <f t="shared" ca="1" si="25"/>
        <v>4.7573180522197278E-2</v>
      </c>
      <c r="DG13" s="13">
        <f t="shared" ca="1" si="26"/>
        <v>83</v>
      </c>
      <c r="DH13" s="3"/>
      <c r="DI13" s="3">
        <v>13</v>
      </c>
      <c r="DJ13" s="14">
        <v>2</v>
      </c>
      <c r="DK13" s="14">
        <v>2</v>
      </c>
    </row>
    <row r="14" spans="1:115" ht="15" customHeight="1" thickBot="1" x14ac:dyDescent="0.3">
      <c r="A14" s="17" t="str">
        <f ca="1">$AG4</f>
        <v>D</v>
      </c>
      <c r="B14" s="18"/>
      <c r="C14" s="19"/>
      <c r="D14" s="19"/>
      <c r="E14" s="19"/>
      <c r="F14" s="19"/>
      <c r="G14" s="19"/>
      <c r="H14" s="19"/>
      <c r="I14" s="19"/>
      <c r="J14" s="20"/>
      <c r="K14" s="17" t="str">
        <f ca="1">$AG5</f>
        <v>G</v>
      </c>
      <c r="L14" s="19"/>
      <c r="M14" s="19"/>
      <c r="N14" s="19"/>
      <c r="O14" s="19"/>
      <c r="P14" s="19"/>
      <c r="Q14" s="19"/>
      <c r="R14" s="19"/>
      <c r="S14" s="19"/>
      <c r="T14" s="20"/>
      <c r="U14" s="17" t="str">
        <f ca="1">$AG6</f>
        <v>D</v>
      </c>
      <c r="V14" s="19"/>
      <c r="W14" s="21"/>
      <c r="X14" s="21"/>
      <c r="Y14" s="22"/>
      <c r="Z14" s="22"/>
      <c r="AA14" s="22"/>
      <c r="AB14" s="22"/>
      <c r="AC14" s="22"/>
      <c r="AD14" s="23"/>
      <c r="AZ14" s="3"/>
      <c r="BA14" s="3"/>
      <c r="BB14" s="3"/>
      <c r="BC14" s="3"/>
      <c r="CR14" s="12"/>
      <c r="CS14" s="13"/>
      <c r="CT14" s="3"/>
      <c r="CU14" s="3"/>
      <c r="CV14" s="14"/>
      <c r="CW14" s="14"/>
      <c r="CX14" s="3"/>
      <c r="CY14" s="12">
        <f t="shared" ca="1" si="24"/>
        <v>0.83878984302763271</v>
      </c>
      <c r="CZ14" s="13">
        <f t="shared" ca="1" si="30"/>
        <v>25</v>
      </c>
      <c r="DA14" s="3"/>
      <c r="DB14" s="3">
        <v>14</v>
      </c>
      <c r="DC14" s="14">
        <v>2</v>
      </c>
      <c r="DD14" s="14">
        <v>5</v>
      </c>
      <c r="DF14" s="12">
        <f t="shared" ca="1" si="25"/>
        <v>0.36307002796402199</v>
      </c>
      <c r="DG14" s="13">
        <f t="shared" ca="1" si="26"/>
        <v>62</v>
      </c>
      <c r="DH14" s="3"/>
      <c r="DI14" s="3">
        <v>14</v>
      </c>
      <c r="DJ14" s="14">
        <v>2</v>
      </c>
      <c r="DK14" s="14">
        <v>3</v>
      </c>
    </row>
    <row r="15" spans="1:115" ht="45" customHeight="1" thickBot="1" x14ac:dyDescent="0.3">
      <c r="A15" s="24"/>
      <c r="B15" s="138" t="str">
        <f ca="1">AJ4&amp;AK4&amp;AL4&amp;AM4</f>
        <v>2.15×18＝</v>
      </c>
      <c r="C15" s="139"/>
      <c r="D15" s="139"/>
      <c r="E15" s="139"/>
      <c r="F15" s="139"/>
      <c r="G15" s="136">
        <f ca="1">AN4</f>
        <v>38.700000000000003</v>
      </c>
      <c r="H15" s="136"/>
      <c r="I15" s="137"/>
      <c r="J15" s="25"/>
      <c r="K15" s="24"/>
      <c r="L15" s="138" t="str">
        <f ca="1">AJ5&amp;AK5&amp;AL5&amp;AM5</f>
        <v>9.57×20＝</v>
      </c>
      <c r="M15" s="139"/>
      <c r="N15" s="139"/>
      <c r="O15" s="139"/>
      <c r="P15" s="139"/>
      <c r="Q15" s="136">
        <f ca="1">AN5</f>
        <v>191.4</v>
      </c>
      <c r="R15" s="136"/>
      <c r="S15" s="137"/>
      <c r="T15" s="25"/>
      <c r="U15" s="24"/>
      <c r="V15" s="138" t="str">
        <f ca="1">AJ6&amp;AK6&amp;AL6&amp;AM6</f>
        <v>4.47×99＝</v>
      </c>
      <c r="W15" s="139"/>
      <c r="X15" s="139"/>
      <c r="Y15" s="139"/>
      <c r="Z15" s="139"/>
      <c r="AA15" s="136">
        <f ca="1">AN6</f>
        <v>442.53000000000003</v>
      </c>
      <c r="AB15" s="136"/>
      <c r="AC15" s="137"/>
      <c r="AD15" s="26"/>
      <c r="AN15" s="57"/>
      <c r="AZ15" s="3"/>
      <c r="BA15" s="3"/>
      <c r="BB15" s="3"/>
      <c r="BC15" s="3"/>
      <c r="CR15" s="12"/>
      <c r="CS15" s="13"/>
      <c r="CT15" s="3"/>
      <c r="CU15" s="3"/>
      <c r="CV15" s="14"/>
      <c r="CW15" s="14"/>
      <c r="CX15" s="3"/>
      <c r="CY15" s="12">
        <f t="shared" ca="1" si="24"/>
        <v>0.66229748135537814</v>
      </c>
      <c r="CZ15" s="13">
        <f t="shared" ca="1" si="30"/>
        <v>45</v>
      </c>
      <c r="DA15" s="3"/>
      <c r="DB15" s="3">
        <v>15</v>
      </c>
      <c r="DC15" s="14">
        <v>2</v>
      </c>
      <c r="DD15" s="14">
        <v>6</v>
      </c>
      <c r="DF15" s="12">
        <f t="shared" ca="1" si="25"/>
        <v>0.35369293054627193</v>
      </c>
      <c r="DG15" s="13">
        <f t="shared" ca="1" si="26"/>
        <v>63</v>
      </c>
      <c r="DH15" s="3"/>
      <c r="DI15" s="3">
        <v>15</v>
      </c>
      <c r="DJ15" s="14">
        <v>2</v>
      </c>
      <c r="DK15" s="14">
        <v>4</v>
      </c>
    </row>
    <row r="16" spans="1:115" ht="15" customHeight="1" x14ac:dyDescent="0.25">
      <c r="A16" s="24"/>
      <c r="B16" s="27"/>
      <c r="C16" s="28"/>
      <c r="D16" s="28"/>
      <c r="E16" s="28"/>
      <c r="F16" s="28"/>
      <c r="G16" s="28"/>
      <c r="H16" s="28"/>
      <c r="I16" s="28"/>
      <c r="J16" s="25"/>
      <c r="K16" s="24"/>
      <c r="L16" s="27"/>
      <c r="M16" s="28"/>
      <c r="N16" s="28"/>
      <c r="O16" s="28"/>
      <c r="P16" s="28"/>
      <c r="Q16" s="28"/>
      <c r="R16" s="28"/>
      <c r="S16" s="28"/>
      <c r="T16" s="25"/>
      <c r="U16" s="24"/>
      <c r="V16" s="27"/>
      <c r="W16" s="28"/>
      <c r="X16" s="28"/>
      <c r="Y16" s="28"/>
      <c r="Z16" s="28"/>
      <c r="AA16" s="28"/>
      <c r="AB16" s="28"/>
      <c r="AC16" s="28"/>
      <c r="AD16" s="26"/>
      <c r="AZ16" s="3"/>
      <c r="BA16" s="3"/>
      <c r="BB16" s="3"/>
      <c r="BC16" s="3"/>
      <c r="CR16" s="12"/>
      <c r="CS16" s="13"/>
      <c r="CT16" s="3"/>
      <c r="CU16" s="3"/>
      <c r="CV16" s="14"/>
      <c r="CW16" s="14"/>
      <c r="CX16" s="3"/>
      <c r="CY16" s="12">
        <f t="shared" ca="1" si="24"/>
        <v>0.40444844332071428</v>
      </c>
      <c r="CZ16" s="13">
        <f t="shared" ca="1" si="30"/>
        <v>81</v>
      </c>
      <c r="DA16" s="3"/>
      <c r="DB16" s="3">
        <v>16</v>
      </c>
      <c r="DC16" s="14">
        <v>2</v>
      </c>
      <c r="DD16" s="14">
        <v>7</v>
      </c>
      <c r="DF16" s="12">
        <f t="shared" ca="1" si="25"/>
        <v>0.64005673358795523</v>
      </c>
      <c r="DG16" s="13">
        <f t="shared" ca="1" si="26"/>
        <v>35</v>
      </c>
      <c r="DH16" s="3"/>
      <c r="DI16" s="3">
        <v>16</v>
      </c>
      <c r="DJ16" s="14">
        <v>2</v>
      </c>
      <c r="DK16" s="14">
        <v>5</v>
      </c>
    </row>
    <row r="17" spans="1:115" ht="45.95" customHeight="1" x14ac:dyDescent="0.25">
      <c r="A17" s="29"/>
      <c r="B17" s="30"/>
      <c r="C17" s="30"/>
      <c r="D17" s="31"/>
      <c r="E17" s="32">
        <f ca="1">$AZ4</f>
        <v>2</v>
      </c>
      <c r="F17" s="33" t="str">
        <f ca="1">IF(AQ4=2,".",)</f>
        <v>.</v>
      </c>
      <c r="G17" s="34">
        <f ca="1">$BA4</f>
        <v>1</v>
      </c>
      <c r="H17" s="33">
        <f ca="1">IF(AQ4=1,".",)</f>
        <v>0</v>
      </c>
      <c r="I17" s="35">
        <f ca="1">$BB4</f>
        <v>5</v>
      </c>
      <c r="J17" s="26"/>
      <c r="K17" s="29"/>
      <c r="L17" s="30"/>
      <c r="M17" s="30"/>
      <c r="N17" s="31"/>
      <c r="O17" s="32">
        <f ca="1">$AZ5</f>
        <v>9</v>
      </c>
      <c r="P17" s="33" t="str">
        <f ca="1">IF(AQ5=2,".",)</f>
        <v>.</v>
      </c>
      <c r="Q17" s="34">
        <f ca="1">$BA5</f>
        <v>5</v>
      </c>
      <c r="R17" s="33">
        <f ca="1">IF(AQ5=1,".",)</f>
        <v>0</v>
      </c>
      <c r="S17" s="35">
        <f ca="1">$BB5</f>
        <v>7</v>
      </c>
      <c r="T17" s="26"/>
      <c r="U17" s="29"/>
      <c r="V17" s="30"/>
      <c r="W17" s="30"/>
      <c r="X17" s="31"/>
      <c r="Y17" s="32">
        <f ca="1">$AZ6</f>
        <v>4</v>
      </c>
      <c r="Z17" s="33" t="str">
        <f ca="1">IF(AQ6=2,".",)</f>
        <v>.</v>
      </c>
      <c r="AA17" s="34">
        <f ca="1">$BA6</f>
        <v>4</v>
      </c>
      <c r="AB17" s="33">
        <f ca="1">IF(AQ6=1,".",)</f>
        <v>0</v>
      </c>
      <c r="AC17" s="35">
        <f ca="1">$BB6</f>
        <v>7</v>
      </c>
      <c r="AD17" s="26"/>
      <c r="CR17" s="12"/>
      <c r="CS17" s="13"/>
      <c r="CT17" s="3"/>
      <c r="CU17" s="3"/>
      <c r="CV17" s="14"/>
      <c r="CW17" s="14"/>
      <c r="CX17" s="3"/>
      <c r="CY17" s="12">
        <f t="shared" ca="1" si="24"/>
        <v>0.12097427912050507</v>
      </c>
      <c r="CZ17" s="13">
        <f t="shared" ca="1" si="30"/>
        <v>123</v>
      </c>
      <c r="DA17" s="3"/>
      <c r="DB17" s="3">
        <v>17</v>
      </c>
      <c r="DC17" s="14">
        <v>2</v>
      </c>
      <c r="DD17" s="14">
        <v>8</v>
      </c>
      <c r="DF17" s="12">
        <f t="shared" ca="1" si="25"/>
        <v>0.97209377077309822</v>
      </c>
      <c r="DG17" s="13">
        <f t="shared" ca="1" si="26"/>
        <v>2</v>
      </c>
      <c r="DH17" s="3"/>
      <c r="DI17" s="3">
        <v>17</v>
      </c>
      <c r="DJ17" s="14">
        <v>2</v>
      </c>
      <c r="DK17" s="14">
        <v>6</v>
      </c>
    </row>
    <row r="18" spans="1:115" ht="45.95" customHeight="1" thickBot="1" x14ac:dyDescent="0.3">
      <c r="A18" s="29"/>
      <c r="B18" s="36"/>
      <c r="C18" s="36"/>
      <c r="D18" s="37" t="s">
        <v>1</v>
      </c>
      <c r="E18" s="38"/>
      <c r="F18" s="39"/>
      <c r="G18" s="117">
        <f ca="1">$BE4</f>
        <v>1</v>
      </c>
      <c r="H18" s="39"/>
      <c r="I18" s="118">
        <f ca="1">$BF4</f>
        <v>8</v>
      </c>
      <c r="J18" s="26"/>
      <c r="K18" s="29"/>
      <c r="L18" s="36"/>
      <c r="M18" s="36"/>
      <c r="N18" s="37" t="s">
        <v>1</v>
      </c>
      <c r="O18" s="38"/>
      <c r="P18" s="39"/>
      <c r="Q18" s="117">
        <f ca="1">$BE5</f>
        <v>2</v>
      </c>
      <c r="R18" s="39"/>
      <c r="S18" s="118">
        <f ca="1">$BF5</f>
        <v>0</v>
      </c>
      <c r="T18" s="26"/>
      <c r="U18" s="29"/>
      <c r="V18" s="36"/>
      <c r="W18" s="36"/>
      <c r="X18" s="37" t="s">
        <v>1</v>
      </c>
      <c r="Y18" s="38"/>
      <c r="Z18" s="39"/>
      <c r="AA18" s="117">
        <f ca="1">$BE6</f>
        <v>9</v>
      </c>
      <c r="AB18" s="39"/>
      <c r="AC18" s="118">
        <f ca="1">$BF6</f>
        <v>9</v>
      </c>
      <c r="AD18" s="26"/>
      <c r="CR18" s="12"/>
      <c r="CS18" s="13"/>
      <c r="CT18" s="3"/>
      <c r="CU18" s="3"/>
      <c r="CV18" s="14"/>
      <c r="CW18" s="14"/>
      <c r="CX18" s="3"/>
      <c r="CY18" s="12">
        <f t="shared" ca="1" si="24"/>
        <v>0.22277701593280685</v>
      </c>
      <c r="CZ18" s="13">
        <f t="shared" ca="1" si="30"/>
        <v>108</v>
      </c>
      <c r="DA18" s="3"/>
      <c r="DB18" s="3">
        <v>18</v>
      </c>
      <c r="DC18" s="14">
        <v>2</v>
      </c>
      <c r="DD18" s="14">
        <v>9</v>
      </c>
      <c r="DF18" s="12">
        <f t="shared" ca="1" si="25"/>
        <v>0.12806884186735767</v>
      </c>
      <c r="DG18" s="13">
        <f t="shared" ca="1" si="26"/>
        <v>75</v>
      </c>
      <c r="DH18" s="3"/>
      <c r="DI18" s="3">
        <v>18</v>
      </c>
      <c r="DJ18" s="14">
        <v>2</v>
      </c>
      <c r="DK18" s="14">
        <v>7</v>
      </c>
    </row>
    <row r="19" spans="1:115" ht="45.95" customHeight="1" x14ac:dyDescent="0.25">
      <c r="A19" s="43"/>
      <c r="B19" s="44"/>
      <c r="C19" s="44"/>
      <c r="D19" s="45"/>
      <c r="E19" s="46"/>
      <c r="F19" s="45"/>
      <c r="G19" s="46"/>
      <c r="H19" s="45"/>
      <c r="I19" s="45"/>
      <c r="J19" s="26"/>
      <c r="K19" s="48"/>
      <c r="L19" s="44"/>
      <c r="M19" s="44"/>
      <c r="N19" s="45"/>
      <c r="O19" s="46"/>
      <c r="P19" s="45"/>
      <c r="Q19" s="46"/>
      <c r="R19" s="45"/>
      <c r="S19" s="45"/>
      <c r="T19" s="26"/>
      <c r="U19" s="48"/>
      <c r="V19" s="44"/>
      <c r="W19" s="44"/>
      <c r="X19" s="45"/>
      <c r="Y19" s="46"/>
      <c r="Z19" s="45"/>
      <c r="AA19" s="46"/>
      <c r="AB19" s="45"/>
      <c r="AC19" s="45"/>
      <c r="AD19" s="26"/>
      <c r="AN19" s="57"/>
      <c r="CR19" s="12"/>
      <c r="CS19" s="13"/>
      <c r="CT19" s="3"/>
      <c r="CU19" s="3"/>
      <c r="CV19" s="14"/>
      <c r="CW19" s="3"/>
      <c r="CX19" s="3"/>
      <c r="CY19" s="12">
        <f t="shared" ca="1" si="24"/>
        <v>0.9139337638525028</v>
      </c>
      <c r="CZ19" s="13">
        <f t="shared" ca="1" si="30"/>
        <v>13</v>
      </c>
      <c r="DA19" s="3"/>
      <c r="DB19" s="3">
        <v>19</v>
      </c>
      <c r="DC19" s="14">
        <v>3</v>
      </c>
      <c r="DD19" s="14">
        <v>1</v>
      </c>
      <c r="DF19" s="12">
        <f t="shared" ca="1" si="25"/>
        <v>0.47997992121898148</v>
      </c>
      <c r="DG19" s="13">
        <f t="shared" ca="1" si="26"/>
        <v>51</v>
      </c>
      <c r="DH19" s="3"/>
      <c r="DI19" s="3">
        <v>19</v>
      </c>
      <c r="DJ19" s="14">
        <v>2</v>
      </c>
      <c r="DK19" s="14">
        <v>8</v>
      </c>
    </row>
    <row r="20" spans="1:115" ht="45.95" customHeight="1" x14ac:dyDescent="0.25">
      <c r="A20" s="43"/>
      <c r="B20" s="44"/>
      <c r="C20" s="44"/>
      <c r="D20" s="44"/>
      <c r="E20" s="49"/>
      <c r="F20" s="44"/>
      <c r="G20" s="49"/>
      <c r="H20" s="44"/>
      <c r="I20" s="44"/>
      <c r="J20" s="26"/>
      <c r="K20" s="48"/>
      <c r="L20" s="44"/>
      <c r="M20" s="44"/>
      <c r="N20" s="44"/>
      <c r="O20" s="49"/>
      <c r="P20" s="44"/>
      <c r="Q20" s="49"/>
      <c r="R20" s="44"/>
      <c r="S20" s="44"/>
      <c r="T20" s="26"/>
      <c r="U20" s="48"/>
      <c r="V20" s="44"/>
      <c r="W20" s="44"/>
      <c r="X20" s="44"/>
      <c r="Y20" s="49"/>
      <c r="Z20" s="44"/>
      <c r="AA20" s="49"/>
      <c r="AB20" s="44"/>
      <c r="AC20" s="44"/>
      <c r="AD20" s="26"/>
      <c r="CR20" s="12"/>
      <c r="CS20" s="13"/>
      <c r="CT20" s="3"/>
      <c r="CU20" s="3"/>
      <c r="CV20" s="3"/>
      <c r="CW20" s="3"/>
      <c r="CX20" s="3"/>
      <c r="CY20" s="12">
        <f t="shared" ca="1" si="24"/>
        <v>0.88186949014655291</v>
      </c>
      <c r="CZ20" s="13">
        <f t="shared" ca="1" si="30"/>
        <v>16</v>
      </c>
      <c r="DA20" s="3"/>
      <c r="DB20" s="3">
        <v>20</v>
      </c>
      <c r="DC20" s="14">
        <v>3</v>
      </c>
      <c r="DD20" s="14">
        <v>2</v>
      </c>
      <c r="DF20" s="12">
        <f t="shared" ca="1" si="25"/>
        <v>5.746729386189231E-2</v>
      </c>
      <c r="DG20" s="13">
        <f t="shared" ca="1" si="26"/>
        <v>81</v>
      </c>
      <c r="DH20" s="3"/>
      <c r="DI20" s="3">
        <v>20</v>
      </c>
      <c r="DJ20" s="14">
        <v>2</v>
      </c>
      <c r="DK20" s="14">
        <v>9</v>
      </c>
    </row>
    <row r="21" spans="1:115" ht="45.95" customHeight="1" x14ac:dyDescent="0.25">
      <c r="A21" s="43"/>
      <c r="B21" s="44"/>
      <c r="C21" s="44"/>
      <c r="D21" s="44"/>
      <c r="E21" s="49"/>
      <c r="F21" s="44"/>
      <c r="G21" s="49"/>
      <c r="H21" s="44"/>
      <c r="I21" s="44"/>
      <c r="J21" s="26"/>
      <c r="K21" s="48"/>
      <c r="L21" s="44"/>
      <c r="M21" s="44"/>
      <c r="N21" s="44"/>
      <c r="O21" s="49"/>
      <c r="P21" s="44"/>
      <c r="Q21" s="49"/>
      <c r="R21" s="44"/>
      <c r="S21" s="44"/>
      <c r="T21" s="26"/>
      <c r="U21" s="48"/>
      <c r="V21" s="44"/>
      <c r="W21" s="44"/>
      <c r="X21" s="44"/>
      <c r="Y21" s="49"/>
      <c r="Z21" s="44"/>
      <c r="AA21" s="49"/>
      <c r="AB21" s="44"/>
      <c r="AC21" s="44"/>
      <c r="AD21" s="26"/>
      <c r="CR21" s="12"/>
      <c r="CS21" s="13"/>
      <c r="CT21" s="3"/>
      <c r="CU21" s="3"/>
      <c r="CV21" s="3"/>
      <c r="CW21" s="3"/>
      <c r="CX21" s="3"/>
      <c r="CY21" s="12">
        <f t="shared" ca="1" si="24"/>
        <v>0.96280131112889888</v>
      </c>
      <c r="CZ21" s="13">
        <f t="shared" ca="1" si="30"/>
        <v>3</v>
      </c>
      <c r="DA21" s="3"/>
      <c r="DB21" s="3">
        <v>21</v>
      </c>
      <c r="DC21" s="14">
        <v>3</v>
      </c>
      <c r="DD21" s="14">
        <v>3</v>
      </c>
      <c r="DF21" s="12">
        <f t="shared" ca="1" si="25"/>
        <v>0.34075690157494698</v>
      </c>
      <c r="DG21" s="13">
        <f t="shared" ca="1" si="26"/>
        <v>64</v>
      </c>
      <c r="DH21" s="3"/>
      <c r="DI21" s="3">
        <v>21</v>
      </c>
      <c r="DJ21" s="14">
        <v>3</v>
      </c>
      <c r="DK21" s="14">
        <v>0</v>
      </c>
    </row>
    <row r="22" spans="1:115" ht="45.95" customHeight="1" x14ac:dyDescent="0.25">
      <c r="A22" s="29"/>
      <c r="B22" s="51"/>
      <c r="C22" s="51"/>
      <c r="D22" s="51"/>
      <c r="E22" s="51"/>
      <c r="F22" s="51"/>
      <c r="G22" s="51"/>
      <c r="H22" s="51"/>
      <c r="I22" s="51"/>
      <c r="J22" s="26"/>
      <c r="K22" s="29"/>
      <c r="L22" s="51"/>
      <c r="M22" s="51"/>
      <c r="N22" s="51"/>
      <c r="O22" s="51"/>
      <c r="P22" s="51"/>
      <c r="Q22" s="51"/>
      <c r="R22" s="51"/>
      <c r="S22" s="51"/>
      <c r="T22" s="26"/>
      <c r="U22" s="29"/>
      <c r="V22" s="51"/>
      <c r="W22" s="51"/>
      <c r="X22" s="51"/>
      <c r="Y22" s="51"/>
      <c r="Z22" s="51"/>
      <c r="AA22" s="51"/>
      <c r="AB22" s="51"/>
      <c r="AC22" s="51"/>
      <c r="AD22" s="26"/>
      <c r="CR22" s="12"/>
      <c r="CS22" s="13"/>
      <c r="CT22" s="3"/>
      <c r="CU22" s="3"/>
      <c r="CV22" s="3"/>
      <c r="CW22" s="3"/>
      <c r="CX22" s="3"/>
      <c r="CY22" s="12">
        <f t="shared" ca="1" si="24"/>
        <v>0.89104078516049912</v>
      </c>
      <c r="CZ22" s="13">
        <f t="shared" ca="1" si="30"/>
        <v>15</v>
      </c>
      <c r="DA22" s="3"/>
      <c r="DB22" s="3">
        <v>22</v>
      </c>
      <c r="DC22" s="14">
        <v>3</v>
      </c>
      <c r="DD22" s="14">
        <v>4</v>
      </c>
      <c r="DF22" s="12">
        <f t="shared" ca="1" si="25"/>
        <v>1.7574849130700065E-2</v>
      </c>
      <c r="DG22" s="13">
        <f t="shared" ca="1" si="26"/>
        <v>86</v>
      </c>
      <c r="DH22" s="3"/>
      <c r="DI22" s="3">
        <v>22</v>
      </c>
      <c r="DJ22" s="14">
        <v>3</v>
      </c>
      <c r="DK22" s="14">
        <v>1</v>
      </c>
    </row>
    <row r="23" spans="1:115" ht="15" customHeight="1" x14ac:dyDescent="0.25">
      <c r="A23" s="52"/>
      <c r="B23" s="53"/>
      <c r="C23" s="53"/>
      <c r="D23" s="53"/>
      <c r="E23" s="53"/>
      <c r="F23" s="53"/>
      <c r="G23" s="53"/>
      <c r="H23" s="53"/>
      <c r="I23" s="53"/>
      <c r="J23" s="54"/>
      <c r="K23" s="52"/>
      <c r="L23" s="53"/>
      <c r="M23" s="53"/>
      <c r="N23" s="53"/>
      <c r="O23" s="53"/>
      <c r="P23" s="53"/>
      <c r="Q23" s="53"/>
      <c r="R23" s="53"/>
      <c r="S23" s="53"/>
      <c r="T23" s="54"/>
      <c r="U23" s="52"/>
      <c r="V23" s="53"/>
      <c r="W23" s="55"/>
      <c r="X23" s="55"/>
      <c r="Y23" s="55"/>
      <c r="Z23" s="55"/>
      <c r="AA23" s="55"/>
      <c r="AB23" s="55"/>
      <c r="AC23" s="55"/>
      <c r="AD23" s="56"/>
      <c r="CR23" s="12"/>
      <c r="CS23" s="13"/>
      <c r="CT23" s="3"/>
      <c r="CU23" s="3"/>
      <c r="CV23" s="3"/>
      <c r="CW23" s="3"/>
      <c r="CX23" s="3"/>
      <c r="CY23" s="12">
        <f t="shared" ca="1" si="24"/>
        <v>7.7680106236582058E-2</v>
      </c>
      <c r="CZ23" s="13">
        <f t="shared" ca="1" si="30"/>
        <v>126</v>
      </c>
      <c r="DA23" s="3"/>
      <c r="DB23" s="3">
        <v>23</v>
      </c>
      <c r="DC23" s="14">
        <v>3</v>
      </c>
      <c r="DD23" s="14">
        <v>5</v>
      </c>
      <c r="DF23" s="12">
        <f t="shared" ca="1" si="25"/>
        <v>5.3961587149269796E-2</v>
      </c>
      <c r="DG23" s="13">
        <f t="shared" ca="1" si="26"/>
        <v>82</v>
      </c>
      <c r="DH23" s="3"/>
      <c r="DI23" s="3">
        <v>23</v>
      </c>
      <c r="DJ23" s="14">
        <v>3</v>
      </c>
      <c r="DK23" s="14">
        <v>2</v>
      </c>
    </row>
    <row r="24" spans="1:115" ht="15" customHeight="1" thickBot="1" x14ac:dyDescent="0.3">
      <c r="A24" s="17" t="str">
        <f ca="1">$AG7</f>
        <v>G</v>
      </c>
      <c r="B24" s="18"/>
      <c r="C24" s="19"/>
      <c r="D24" s="19"/>
      <c r="E24" s="19"/>
      <c r="F24" s="19"/>
      <c r="G24" s="19"/>
      <c r="H24" s="19"/>
      <c r="I24" s="19"/>
      <c r="J24" s="20"/>
      <c r="K24" s="17" t="str">
        <f ca="1">$AG8</f>
        <v>E</v>
      </c>
      <c r="L24" s="19"/>
      <c r="M24" s="19"/>
      <c r="N24" s="19"/>
      <c r="O24" s="19"/>
      <c r="P24" s="19"/>
      <c r="Q24" s="19"/>
      <c r="R24" s="19"/>
      <c r="S24" s="19"/>
      <c r="T24" s="20"/>
      <c r="U24" s="17" t="str">
        <f ca="1">$AG9</f>
        <v>D</v>
      </c>
      <c r="V24" s="19"/>
      <c r="W24" s="21"/>
      <c r="X24" s="21"/>
      <c r="Y24" s="22"/>
      <c r="Z24" s="22"/>
      <c r="AA24" s="22"/>
      <c r="AB24" s="22"/>
      <c r="AC24" s="22"/>
      <c r="AD24" s="23"/>
      <c r="CR24" s="12"/>
      <c r="CS24" s="13"/>
      <c r="CT24" s="3"/>
      <c r="CU24" s="3"/>
      <c r="CV24" s="3"/>
      <c r="CW24" s="3"/>
      <c r="CX24" s="3"/>
      <c r="CY24" s="12">
        <f t="shared" ca="1" si="24"/>
        <v>0.95769639038586152</v>
      </c>
      <c r="CZ24" s="13">
        <f t="shared" ca="1" si="30"/>
        <v>5</v>
      </c>
      <c r="DA24" s="3"/>
      <c r="DB24" s="3">
        <v>24</v>
      </c>
      <c r="DC24" s="14">
        <v>3</v>
      </c>
      <c r="DD24" s="14">
        <v>6</v>
      </c>
      <c r="DF24" s="12">
        <f t="shared" ca="1" si="25"/>
        <v>0.2830815344946005</v>
      </c>
      <c r="DG24" s="13">
        <f t="shared" ca="1" si="26"/>
        <v>68</v>
      </c>
      <c r="DH24" s="3"/>
      <c r="DI24" s="3">
        <v>24</v>
      </c>
      <c r="DJ24" s="14">
        <v>3</v>
      </c>
      <c r="DK24" s="14">
        <v>3</v>
      </c>
    </row>
    <row r="25" spans="1:115" ht="45" customHeight="1" thickBot="1" x14ac:dyDescent="0.3">
      <c r="A25" s="24"/>
      <c r="B25" s="138" t="str">
        <f ca="1">AJ7&amp;AK7&amp;AL7&amp;AM7</f>
        <v>85.5×50＝</v>
      </c>
      <c r="C25" s="139"/>
      <c r="D25" s="139"/>
      <c r="E25" s="139"/>
      <c r="F25" s="139"/>
      <c r="G25" s="136">
        <f ca="1">AN7</f>
        <v>4275</v>
      </c>
      <c r="H25" s="136"/>
      <c r="I25" s="137"/>
      <c r="J25" s="25"/>
      <c r="K25" s="24"/>
      <c r="L25" s="138" t="str">
        <f ca="1">AJ8&amp;AK8&amp;AL8&amp;AM8</f>
        <v>60.4×5＝</v>
      </c>
      <c r="M25" s="139"/>
      <c r="N25" s="139"/>
      <c r="O25" s="139"/>
      <c r="P25" s="139"/>
      <c r="Q25" s="136">
        <f ca="1">AN8</f>
        <v>302</v>
      </c>
      <c r="R25" s="136"/>
      <c r="S25" s="137"/>
      <c r="T25" s="25"/>
      <c r="U25" s="24"/>
      <c r="V25" s="138" t="str">
        <f ca="1">AJ9&amp;AK9&amp;AL9&amp;AM9</f>
        <v>0.27×18＝</v>
      </c>
      <c r="W25" s="139"/>
      <c r="X25" s="139"/>
      <c r="Y25" s="139"/>
      <c r="Z25" s="139"/>
      <c r="AA25" s="136">
        <f ca="1">AN9</f>
        <v>4.8600000000000003</v>
      </c>
      <c r="AB25" s="136"/>
      <c r="AC25" s="137"/>
      <c r="AD25" s="26"/>
      <c r="CR25" s="12"/>
      <c r="CS25" s="13"/>
      <c r="CT25" s="3"/>
      <c r="CU25" s="3"/>
      <c r="CV25" s="3"/>
      <c r="CW25" s="3"/>
      <c r="CX25" s="3"/>
      <c r="CY25" s="12">
        <f t="shared" ca="1" si="24"/>
        <v>0.94954137834220742</v>
      </c>
      <c r="CZ25" s="13">
        <f t="shared" ca="1" si="30"/>
        <v>7</v>
      </c>
      <c r="DA25" s="3"/>
      <c r="DB25" s="3">
        <v>25</v>
      </c>
      <c r="DC25" s="14">
        <v>3</v>
      </c>
      <c r="DD25" s="14">
        <v>7</v>
      </c>
      <c r="DF25" s="12">
        <f t="shared" ca="1" si="25"/>
        <v>0.95990154094291158</v>
      </c>
      <c r="DG25" s="13">
        <f t="shared" ca="1" si="26"/>
        <v>7</v>
      </c>
      <c r="DH25" s="3"/>
      <c r="DI25" s="3">
        <v>25</v>
      </c>
      <c r="DJ25" s="14">
        <v>3</v>
      </c>
      <c r="DK25" s="14">
        <v>4</v>
      </c>
    </row>
    <row r="26" spans="1:115" ht="15" customHeight="1" x14ac:dyDescent="0.25">
      <c r="A26" s="24"/>
      <c r="B26" s="27"/>
      <c r="C26" s="28"/>
      <c r="D26" s="28"/>
      <c r="E26" s="28"/>
      <c r="F26" s="28"/>
      <c r="G26" s="28"/>
      <c r="H26" s="28"/>
      <c r="I26" s="28"/>
      <c r="J26" s="25"/>
      <c r="K26" s="24"/>
      <c r="L26" s="27"/>
      <c r="M26" s="28"/>
      <c r="N26" s="28"/>
      <c r="O26" s="28"/>
      <c r="P26" s="28"/>
      <c r="Q26" s="28"/>
      <c r="R26" s="28"/>
      <c r="S26" s="28"/>
      <c r="T26" s="25"/>
      <c r="U26" s="24"/>
      <c r="V26" s="27"/>
      <c r="W26" s="28"/>
      <c r="X26" s="28"/>
      <c r="Y26" s="28"/>
      <c r="Z26" s="28"/>
      <c r="AA26" s="28"/>
      <c r="AB26" s="28"/>
      <c r="AC26" s="28"/>
      <c r="AD26" s="26"/>
      <c r="CR26" s="12"/>
      <c r="CS26" s="13"/>
      <c r="CT26" s="3"/>
      <c r="CU26" s="3"/>
      <c r="CV26" s="3"/>
      <c r="CW26" s="3"/>
      <c r="CX26" s="3"/>
      <c r="CY26" s="12">
        <f t="shared" ca="1" si="24"/>
        <v>0.46166775711121155</v>
      </c>
      <c r="CZ26" s="13">
        <f t="shared" ca="1" si="30"/>
        <v>73</v>
      </c>
      <c r="DA26" s="3"/>
      <c r="DB26" s="3">
        <v>26</v>
      </c>
      <c r="DC26" s="14">
        <v>3</v>
      </c>
      <c r="DD26" s="14">
        <v>8</v>
      </c>
      <c r="DF26" s="12">
        <f t="shared" ca="1" si="25"/>
        <v>0.67047877065507888</v>
      </c>
      <c r="DG26" s="13">
        <f t="shared" ca="1" si="26"/>
        <v>32</v>
      </c>
      <c r="DH26" s="3"/>
      <c r="DI26" s="3">
        <v>26</v>
      </c>
      <c r="DJ26" s="14">
        <v>3</v>
      </c>
      <c r="DK26" s="14">
        <v>5</v>
      </c>
    </row>
    <row r="27" spans="1:115" ht="45.95" customHeight="1" x14ac:dyDescent="0.25">
      <c r="A27" s="29"/>
      <c r="B27" s="30"/>
      <c r="C27" s="30"/>
      <c r="D27" s="31"/>
      <c r="E27" s="32">
        <f ca="1">$AZ7</f>
        <v>8</v>
      </c>
      <c r="F27" s="33">
        <f ca="1">IF(AQ7=2,".",)</f>
        <v>0</v>
      </c>
      <c r="G27" s="34">
        <f ca="1">$BA7</f>
        <v>5</v>
      </c>
      <c r="H27" s="33" t="str">
        <f ca="1">IF(AQ7=1,".",)</f>
        <v>.</v>
      </c>
      <c r="I27" s="35">
        <f ca="1">$BB7</f>
        <v>5</v>
      </c>
      <c r="J27" s="26"/>
      <c r="K27" s="29"/>
      <c r="L27" s="30"/>
      <c r="M27" s="30"/>
      <c r="N27" s="31"/>
      <c r="O27" s="32">
        <f ca="1">$AZ8</f>
        <v>6</v>
      </c>
      <c r="P27" s="33">
        <f ca="1">IF(AQ8=2,".",)</f>
        <v>0</v>
      </c>
      <c r="Q27" s="34">
        <f ca="1">$BA8</f>
        <v>0</v>
      </c>
      <c r="R27" s="33" t="str">
        <f ca="1">IF(AQ8=1,".",)</f>
        <v>.</v>
      </c>
      <c r="S27" s="35">
        <f ca="1">$BB8</f>
        <v>4</v>
      </c>
      <c r="T27" s="26"/>
      <c r="U27" s="29"/>
      <c r="V27" s="30"/>
      <c r="W27" s="30"/>
      <c r="X27" s="31"/>
      <c r="Y27" s="32">
        <f ca="1">$AZ9</f>
        <v>0</v>
      </c>
      <c r="Z27" s="33" t="str">
        <f ca="1">IF(AQ9=2,".",)</f>
        <v>.</v>
      </c>
      <c r="AA27" s="34">
        <f ca="1">$BA9</f>
        <v>2</v>
      </c>
      <c r="AB27" s="33">
        <f ca="1">IF(AQ9=1,".",)</f>
        <v>0</v>
      </c>
      <c r="AC27" s="35">
        <f ca="1">$BB9</f>
        <v>7</v>
      </c>
      <c r="AD27" s="26"/>
      <c r="CR27" s="12"/>
      <c r="CS27" s="13"/>
      <c r="CT27" s="3"/>
      <c r="CU27" s="3"/>
      <c r="CV27" s="3"/>
      <c r="CW27" s="3"/>
      <c r="CX27" s="3"/>
      <c r="CY27" s="12">
        <f t="shared" ca="1" si="24"/>
        <v>0.78119611186376614</v>
      </c>
      <c r="CZ27" s="13">
        <f t="shared" ca="1" si="30"/>
        <v>33</v>
      </c>
      <c r="DA27" s="3"/>
      <c r="DB27" s="3">
        <v>27</v>
      </c>
      <c r="DC27" s="14">
        <v>3</v>
      </c>
      <c r="DD27" s="14">
        <v>9</v>
      </c>
      <c r="DF27" s="12">
        <f t="shared" ca="1" si="25"/>
        <v>0.9429100117338155</v>
      </c>
      <c r="DG27" s="13">
        <f t="shared" ca="1" si="26"/>
        <v>10</v>
      </c>
      <c r="DH27" s="3"/>
      <c r="DI27" s="3">
        <v>27</v>
      </c>
      <c r="DJ27" s="14">
        <v>3</v>
      </c>
      <c r="DK27" s="14">
        <v>6</v>
      </c>
    </row>
    <row r="28" spans="1:115" ht="45.95" customHeight="1" thickBot="1" x14ac:dyDescent="0.3">
      <c r="A28" s="29"/>
      <c r="B28" s="36"/>
      <c r="C28" s="36"/>
      <c r="D28" s="37" t="s">
        <v>1</v>
      </c>
      <c r="E28" s="38"/>
      <c r="F28" s="39"/>
      <c r="G28" s="117">
        <f ca="1">$BE7</f>
        <v>5</v>
      </c>
      <c r="H28" s="39"/>
      <c r="I28" s="118">
        <f ca="1">$BF7</f>
        <v>0</v>
      </c>
      <c r="J28" s="26"/>
      <c r="K28" s="29"/>
      <c r="L28" s="36"/>
      <c r="M28" s="36"/>
      <c r="N28" s="37" t="s">
        <v>1</v>
      </c>
      <c r="O28" s="38"/>
      <c r="P28" s="39"/>
      <c r="Q28" s="117">
        <f ca="1">$BE8</f>
        <v>0</v>
      </c>
      <c r="R28" s="39"/>
      <c r="S28" s="118">
        <f ca="1">$BF8</f>
        <v>5</v>
      </c>
      <c r="T28" s="26"/>
      <c r="U28" s="29"/>
      <c r="V28" s="36"/>
      <c r="W28" s="36"/>
      <c r="X28" s="37" t="s">
        <v>1</v>
      </c>
      <c r="Y28" s="38"/>
      <c r="Z28" s="39"/>
      <c r="AA28" s="117">
        <f ca="1">$BE9</f>
        <v>1</v>
      </c>
      <c r="AB28" s="39"/>
      <c r="AC28" s="118">
        <f ca="1">$BF9</f>
        <v>8</v>
      </c>
      <c r="AD28" s="26"/>
      <c r="CR28" s="12"/>
      <c r="CS28" s="13"/>
      <c r="CT28" s="3"/>
      <c r="CU28" s="3"/>
      <c r="CV28" s="3"/>
      <c r="CW28" s="3"/>
      <c r="CX28" s="3"/>
      <c r="CY28" s="12">
        <f t="shared" ca="1" si="24"/>
        <v>0.80487034083062425</v>
      </c>
      <c r="CZ28" s="13">
        <f t="shared" ca="1" si="30"/>
        <v>29</v>
      </c>
      <c r="DA28" s="3"/>
      <c r="DB28" s="3">
        <v>28</v>
      </c>
      <c r="DC28" s="14">
        <v>4</v>
      </c>
      <c r="DD28" s="14">
        <v>1</v>
      </c>
      <c r="DF28" s="12">
        <f t="shared" ca="1" si="25"/>
        <v>0.90432948869642615</v>
      </c>
      <c r="DG28" s="13">
        <f t="shared" ca="1" si="26"/>
        <v>13</v>
      </c>
      <c r="DH28" s="3"/>
      <c r="DI28" s="3">
        <v>28</v>
      </c>
      <c r="DJ28" s="14">
        <v>3</v>
      </c>
      <c r="DK28" s="14">
        <v>7</v>
      </c>
    </row>
    <row r="29" spans="1:115" ht="45.95" customHeight="1" x14ac:dyDescent="0.25">
      <c r="A29" s="43"/>
      <c r="B29" s="44"/>
      <c r="C29" s="44"/>
      <c r="D29" s="45"/>
      <c r="E29" s="46"/>
      <c r="F29" s="45"/>
      <c r="G29" s="46"/>
      <c r="H29" s="45"/>
      <c r="I29" s="45"/>
      <c r="J29" s="26"/>
      <c r="K29" s="48"/>
      <c r="L29" s="44"/>
      <c r="M29" s="44"/>
      <c r="N29" s="45"/>
      <c r="O29" s="46"/>
      <c r="P29" s="45"/>
      <c r="Q29" s="46"/>
      <c r="R29" s="45"/>
      <c r="S29" s="45"/>
      <c r="T29" s="26"/>
      <c r="U29" s="48"/>
      <c r="V29" s="44"/>
      <c r="W29" s="44"/>
      <c r="X29" s="45"/>
      <c r="Y29" s="46"/>
      <c r="Z29" s="45"/>
      <c r="AA29" s="46"/>
      <c r="AB29" s="45"/>
      <c r="AC29" s="45"/>
      <c r="AD29" s="26"/>
      <c r="CR29" s="12"/>
      <c r="CS29" s="13"/>
      <c r="CT29" s="3"/>
      <c r="CU29" s="3"/>
      <c r="CV29" s="3"/>
      <c r="CW29" s="3"/>
      <c r="CX29" s="3"/>
      <c r="CY29" s="12">
        <f t="shared" ca="1" si="24"/>
        <v>0.31161102983935507</v>
      </c>
      <c r="CZ29" s="13">
        <f t="shared" ca="1" si="30"/>
        <v>93</v>
      </c>
      <c r="DA29" s="3"/>
      <c r="DB29" s="3">
        <v>29</v>
      </c>
      <c r="DC29" s="14">
        <v>4</v>
      </c>
      <c r="DD29" s="14">
        <v>2</v>
      </c>
      <c r="DF29" s="12">
        <f t="shared" ca="1" si="25"/>
        <v>0.45595430059242237</v>
      </c>
      <c r="DG29" s="13">
        <f t="shared" ca="1" si="26"/>
        <v>53</v>
      </c>
      <c r="DH29" s="3"/>
      <c r="DI29" s="3">
        <v>29</v>
      </c>
      <c r="DJ29" s="14">
        <v>3</v>
      </c>
      <c r="DK29" s="14">
        <v>8</v>
      </c>
    </row>
    <row r="30" spans="1:115" ht="45.95" customHeight="1" x14ac:dyDescent="0.25">
      <c r="A30" s="43"/>
      <c r="B30" s="44"/>
      <c r="C30" s="44"/>
      <c r="D30" s="44"/>
      <c r="E30" s="49"/>
      <c r="F30" s="44"/>
      <c r="G30" s="49"/>
      <c r="H30" s="44"/>
      <c r="I30" s="44"/>
      <c r="J30" s="26"/>
      <c r="K30" s="48"/>
      <c r="L30" s="44"/>
      <c r="M30" s="44"/>
      <c r="N30" s="44"/>
      <c r="O30" s="49"/>
      <c r="P30" s="44"/>
      <c r="Q30" s="49"/>
      <c r="R30" s="44"/>
      <c r="S30" s="44"/>
      <c r="T30" s="26"/>
      <c r="U30" s="48"/>
      <c r="V30" s="44"/>
      <c r="W30" s="44"/>
      <c r="X30" s="44"/>
      <c r="Y30" s="49"/>
      <c r="Z30" s="44"/>
      <c r="AA30" s="49"/>
      <c r="AB30" s="44"/>
      <c r="AC30" s="44"/>
      <c r="AD30" s="26"/>
      <c r="CR30" s="12"/>
      <c r="CS30" s="13"/>
      <c r="CT30" s="3"/>
      <c r="CU30" s="3"/>
      <c r="CV30" s="3"/>
      <c r="CW30" s="3"/>
      <c r="CX30" s="3"/>
      <c r="CY30" s="12">
        <f t="shared" ca="1" si="24"/>
        <v>0.32886180287333777</v>
      </c>
      <c r="CZ30" s="13">
        <f t="shared" ca="1" si="30"/>
        <v>92</v>
      </c>
      <c r="DA30" s="3"/>
      <c r="DB30" s="3">
        <v>30</v>
      </c>
      <c r="DC30" s="14">
        <v>4</v>
      </c>
      <c r="DD30" s="14">
        <v>3</v>
      </c>
      <c r="DF30" s="12">
        <f t="shared" ca="1" si="25"/>
        <v>6.3223799040290296E-2</v>
      </c>
      <c r="DG30" s="13">
        <f t="shared" ca="1" si="26"/>
        <v>80</v>
      </c>
      <c r="DH30" s="3"/>
      <c r="DI30" s="3">
        <v>30</v>
      </c>
      <c r="DJ30" s="14">
        <v>3</v>
      </c>
      <c r="DK30" s="14">
        <v>9</v>
      </c>
    </row>
    <row r="31" spans="1:115" ht="45.95" customHeight="1" x14ac:dyDescent="0.25">
      <c r="A31" s="43"/>
      <c r="B31" s="44"/>
      <c r="C31" s="44"/>
      <c r="D31" s="44"/>
      <c r="E31" s="49"/>
      <c r="F31" s="44"/>
      <c r="G31" s="49"/>
      <c r="H31" s="44"/>
      <c r="I31" s="44"/>
      <c r="J31" s="26"/>
      <c r="K31" s="48"/>
      <c r="L31" s="44"/>
      <c r="M31" s="44"/>
      <c r="N31" s="44"/>
      <c r="O31" s="49"/>
      <c r="P31" s="44"/>
      <c r="Q31" s="49"/>
      <c r="R31" s="44"/>
      <c r="S31" s="44"/>
      <c r="T31" s="26"/>
      <c r="U31" s="48"/>
      <c r="V31" s="44"/>
      <c r="W31" s="44"/>
      <c r="X31" s="44"/>
      <c r="Y31" s="49"/>
      <c r="Z31" s="44"/>
      <c r="AA31" s="49"/>
      <c r="AB31" s="44"/>
      <c r="AC31" s="44"/>
      <c r="AD31" s="26"/>
      <c r="CP31" s="3"/>
      <c r="CR31" s="12"/>
      <c r="CS31" s="13"/>
      <c r="CT31" s="3"/>
      <c r="CU31" s="3"/>
      <c r="CV31" s="3"/>
      <c r="CW31" s="3"/>
      <c r="CX31" s="3"/>
      <c r="CY31" s="12">
        <f t="shared" ca="1" si="24"/>
        <v>0.69296003763057523</v>
      </c>
      <c r="CZ31" s="13">
        <f t="shared" ca="1" si="30"/>
        <v>42</v>
      </c>
      <c r="DA31" s="3"/>
      <c r="DB31" s="3">
        <v>31</v>
      </c>
      <c r="DC31" s="14">
        <v>4</v>
      </c>
      <c r="DD31" s="14">
        <v>4</v>
      </c>
      <c r="DF31" s="12">
        <f t="shared" ca="1" si="25"/>
        <v>0.96841569131860283</v>
      </c>
      <c r="DG31" s="13">
        <f t="shared" ca="1" si="26"/>
        <v>3</v>
      </c>
      <c r="DH31" s="3"/>
      <c r="DI31" s="3">
        <v>31</v>
      </c>
      <c r="DJ31" s="14">
        <v>4</v>
      </c>
      <c r="DK31" s="14">
        <v>0</v>
      </c>
    </row>
    <row r="32" spans="1:115" ht="45.95" customHeight="1" x14ac:dyDescent="0.25">
      <c r="A32" s="29"/>
      <c r="B32" s="51"/>
      <c r="C32" s="51"/>
      <c r="D32" s="51"/>
      <c r="E32" s="51"/>
      <c r="F32" s="51"/>
      <c r="G32" s="51"/>
      <c r="H32" s="51"/>
      <c r="I32" s="51"/>
      <c r="J32" s="26"/>
      <c r="K32" s="29"/>
      <c r="L32" s="51"/>
      <c r="M32" s="51"/>
      <c r="N32" s="51"/>
      <c r="O32" s="51"/>
      <c r="P32" s="51"/>
      <c r="Q32" s="51"/>
      <c r="R32" s="51"/>
      <c r="S32" s="51"/>
      <c r="T32" s="26"/>
      <c r="U32" s="29"/>
      <c r="V32" s="51"/>
      <c r="W32" s="51"/>
      <c r="X32" s="51"/>
      <c r="Y32" s="51"/>
      <c r="Z32" s="51"/>
      <c r="AA32" s="51"/>
      <c r="AB32" s="51"/>
      <c r="AC32" s="51"/>
      <c r="AD32" s="26"/>
      <c r="CP32" s="3"/>
      <c r="CR32" s="12"/>
      <c r="CS32" s="13"/>
      <c r="CT32" s="3"/>
      <c r="CU32" s="3"/>
      <c r="CV32" s="3"/>
      <c r="CW32" s="3"/>
      <c r="CX32" s="3"/>
      <c r="CY32" s="12">
        <f t="shared" ca="1" si="24"/>
        <v>7.6039752817974926E-2</v>
      </c>
      <c r="CZ32" s="13">
        <f t="shared" ca="1" si="30"/>
        <v>127</v>
      </c>
      <c r="DA32" s="3"/>
      <c r="DB32" s="3">
        <v>32</v>
      </c>
      <c r="DC32" s="14">
        <v>4</v>
      </c>
      <c r="DD32" s="14">
        <v>5</v>
      </c>
      <c r="DF32" s="12">
        <f t="shared" ca="1" si="25"/>
        <v>0.74973250066111041</v>
      </c>
      <c r="DG32" s="13">
        <f t="shared" ca="1" si="26"/>
        <v>21</v>
      </c>
      <c r="DH32" s="3"/>
      <c r="DI32" s="3">
        <v>32</v>
      </c>
      <c r="DJ32" s="14">
        <v>4</v>
      </c>
      <c r="DK32" s="14">
        <v>1</v>
      </c>
    </row>
    <row r="33" spans="1:115" ht="15" customHeight="1" thickBot="1" x14ac:dyDescent="0.3">
      <c r="A33" s="58"/>
      <c r="B33" s="55"/>
      <c r="C33" s="55"/>
      <c r="D33" s="55"/>
      <c r="E33" s="55"/>
      <c r="F33" s="55"/>
      <c r="G33" s="55"/>
      <c r="H33" s="55"/>
      <c r="I33" s="55"/>
      <c r="J33" s="56"/>
      <c r="K33" s="58"/>
      <c r="L33" s="55"/>
      <c r="M33" s="55"/>
      <c r="N33" s="55"/>
      <c r="O33" s="55"/>
      <c r="P33" s="55"/>
      <c r="Q33" s="55"/>
      <c r="R33" s="55"/>
      <c r="S33" s="55"/>
      <c r="T33" s="56"/>
      <c r="U33" s="58"/>
      <c r="V33" s="55"/>
      <c r="W33" s="55"/>
      <c r="X33" s="55"/>
      <c r="Y33" s="55"/>
      <c r="Z33" s="55"/>
      <c r="AA33" s="55"/>
      <c r="AB33" s="55"/>
      <c r="AC33" s="55"/>
      <c r="AD33" s="56"/>
      <c r="BH33" s="3" t="s">
        <v>5</v>
      </c>
      <c r="BO33" s="3" t="s">
        <v>4</v>
      </c>
      <c r="BV33" s="3" t="s">
        <v>3</v>
      </c>
      <c r="CC33" s="3" t="s">
        <v>17</v>
      </c>
      <c r="CJ33" s="3" t="s">
        <v>18</v>
      </c>
      <c r="CN33" s="3"/>
      <c r="CP33" s="3"/>
      <c r="CR33" s="12"/>
      <c r="CS33" s="13"/>
      <c r="CT33" s="3"/>
      <c r="CU33" s="3"/>
      <c r="CV33" s="3"/>
      <c r="CW33" s="3"/>
      <c r="CX33" s="3"/>
      <c r="CY33" s="12">
        <f t="shared" ca="1" si="24"/>
        <v>0.48023261389041638</v>
      </c>
      <c r="CZ33" s="13">
        <f t="shared" ca="1" si="30"/>
        <v>67</v>
      </c>
      <c r="DA33" s="3"/>
      <c r="DB33" s="3">
        <v>33</v>
      </c>
      <c r="DC33" s="14">
        <v>4</v>
      </c>
      <c r="DD33" s="14">
        <v>6</v>
      </c>
      <c r="DF33" s="12">
        <f t="shared" ca="1" si="25"/>
        <v>0.52333606200926208</v>
      </c>
      <c r="DG33" s="13">
        <f t="shared" ca="1" si="26"/>
        <v>44</v>
      </c>
      <c r="DH33" s="3"/>
      <c r="DI33" s="3">
        <v>33</v>
      </c>
      <c r="DJ33" s="14">
        <v>4</v>
      </c>
      <c r="DK33" s="14">
        <v>2</v>
      </c>
    </row>
    <row r="34" spans="1:115" ht="48" customHeight="1" thickBot="1" x14ac:dyDescent="0.3">
      <c r="A34" s="130" t="str">
        <f>A1</f>
        <v>小数×整数 小数第一位・第二位×整数 オールミックス 筆算位取り線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43">
        <f>AB1</f>
        <v>1</v>
      </c>
      <c r="AC34" s="143"/>
      <c r="AD34" s="143"/>
      <c r="AG34" s="2" t="str">
        <f t="shared" ref="AG34:AG42" ca="1" si="31">AG1</f>
        <v>D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8"/>
      <c r="AS34" s="3" t="str">
        <f t="shared" ref="AS34:AX42" si="32">AS1</f>
        <v>①</v>
      </c>
      <c r="AT34" s="4">
        <f t="shared" ca="1" si="32"/>
        <v>504</v>
      </c>
      <c r="AU34" s="4" t="str">
        <f t="shared" si="32"/>
        <v>×</v>
      </c>
      <c r="AV34" s="4">
        <f t="shared" ca="1" si="32"/>
        <v>77</v>
      </c>
      <c r="AW34" s="4" t="str">
        <f t="shared" si="32"/>
        <v>＝</v>
      </c>
      <c r="AX34" s="59">
        <f t="shared" ca="1" si="32"/>
        <v>38808</v>
      </c>
      <c r="AY34" s="3"/>
      <c r="AZ34" s="4">
        <f t="shared" ref="AZ34:BB42" ca="1" si="33">AZ1</f>
        <v>5</v>
      </c>
      <c r="BA34" s="4">
        <f t="shared" ca="1" si="33"/>
        <v>0</v>
      </c>
      <c r="BB34" s="4">
        <f t="shared" ca="1" si="33"/>
        <v>4</v>
      </c>
      <c r="BC34" s="3"/>
      <c r="BD34" s="4">
        <f t="shared" ref="BD34:BF42" ca="1" si="34">BD1</f>
        <v>0</v>
      </c>
      <c r="BE34" s="4">
        <f t="shared" ca="1" si="34"/>
        <v>7</v>
      </c>
      <c r="BF34" s="4">
        <f t="shared" ca="1" si="34"/>
        <v>7</v>
      </c>
      <c r="BH34" s="60"/>
      <c r="BI34" s="61"/>
      <c r="BJ34" s="62">
        <f t="shared" ref="BJ34:BJ42" ca="1" si="35">MOD(ROUNDDOWN(($AT34*$BF34)/1000,0),10)</f>
        <v>3</v>
      </c>
      <c r="BK34" s="62">
        <f t="shared" ref="BK34:BK42" ca="1" si="36">MOD(ROUNDDOWN(($AT34*$BF34)/100,0),10)</f>
        <v>5</v>
      </c>
      <c r="BL34" s="62">
        <f t="shared" ref="BL34:BL42" ca="1" si="37">MOD(ROUNDDOWN(($AT34*$BF34)/10,0),10)</f>
        <v>2</v>
      </c>
      <c r="BM34" s="63">
        <f t="shared" ref="BM34:BM42" ca="1" si="38">MOD(ROUNDDOWN(($AT34*$BF34)/1,0),10)</f>
        <v>8</v>
      </c>
      <c r="BO34" s="60"/>
      <c r="BP34" s="62">
        <f t="shared" ref="BP34:BP42" ca="1" si="39">MOD(ROUNDDOWN(($AT34*$BE34)/1000,0),10)</f>
        <v>3</v>
      </c>
      <c r="BQ34" s="62">
        <f t="shared" ref="BQ34:BQ42" ca="1" si="40">MOD(ROUNDDOWN(($AT34*$BE34)/100,0),10)</f>
        <v>5</v>
      </c>
      <c r="BR34" s="62">
        <f t="shared" ref="BR34:BR42" ca="1" si="41">MOD(ROUNDDOWN(($AT34*$BE34)/10,0),10)</f>
        <v>2</v>
      </c>
      <c r="BS34" s="62">
        <f t="shared" ref="BS34:BS42" ca="1" si="42">MOD(ROUNDDOWN(($AT34*$BE34)/1,0),10)</f>
        <v>8</v>
      </c>
      <c r="BT34" s="64"/>
      <c r="BV34" s="65">
        <f t="shared" ref="BV34:BV42" ca="1" si="43">MOD(ROUNDDOWN(($AT34*$BD34)/1000,0),10)</f>
        <v>0</v>
      </c>
      <c r="BW34" s="62">
        <f t="shared" ref="BW34:BW42" ca="1" si="44">MOD(ROUNDDOWN(($AT34*$BD34)/100,0),10)</f>
        <v>0</v>
      </c>
      <c r="BX34" s="62">
        <f t="shared" ref="BX34:BX42" ca="1" si="45">MOD(ROUNDDOWN(($AT34*$BD34)/10,0),10)</f>
        <v>0</v>
      </c>
      <c r="BY34" s="62">
        <f t="shared" ref="BY34:BY42" ca="1" si="46">MOD(ROUNDDOWN(($AT34*$BD34)/1,0),10)</f>
        <v>0</v>
      </c>
      <c r="BZ34" s="66"/>
      <c r="CA34" s="64"/>
      <c r="CC34" s="4">
        <f t="shared" ref="CC34:CH42" ca="1" si="47">BH1</f>
        <v>0</v>
      </c>
      <c r="CD34" s="4">
        <f t="shared" ca="1" si="47"/>
        <v>3</v>
      </c>
      <c r="CE34" s="4">
        <f t="shared" ca="1" si="47"/>
        <v>8</v>
      </c>
      <c r="CF34" s="4">
        <f t="shared" ca="1" si="47"/>
        <v>8</v>
      </c>
      <c r="CG34" s="4">
        <f t="shared" ca="1" si="47"/>
        <v>0</v>
      </c>
      <c r="CH34" s="4">
        <f t="shared" ca="1" si="47"/>
        <v>8</v>
      </c>
      <c r="CJ34" s="65"/>
      <c r="CK34" s="62"/>
      <c r="CL34" s="62"/>
      <c r="CM34" s="66"/>
      <c r="CN34" s="62"/>
      <c r="CO34" s="63"/>
      <c r="CP34" s="3"/>
      <c r="CR34" s="12"/>
      <c r="CS34" s="13"/>
      <c r="CT34" s="3"/>
      <c r="CU34" s="3"/>
      <c r="CV34" s="3"/>
      <c r="CW34" s="3"/>
      <c r="CX34" s="3"/>
      <c r="CY34" s="12">
        <f t="shared" ca="1" si="24"/>
        <v>0.94737408012945978</v>
      </c>
      <c r="CZ34" s="13">
        <f t="shared" ca="1" si="30"/>
        <v>8</v>
      </c>
      <c r="DA34" s="3"/>
      <c r="DB34" s="3">
        <v>34</v>
      </c>
      <c r="DC34" s="14">
        <v>4</v>
      </c>
      <c r="DD34" s="14">
        <v>7</v>
      </c>
      <c r="DF34" s="12">
        <f t="shared" ca="1" si="25"/>
        <v>7.2010824435765119E-2</v>
      </c>
      <c r="DG34" s="13">
        <f t="shared" ca="1" si="26"/>
        <v>79</v>
      </c>
      <c r="DH34" s="3"/>
      <c r="DI34" s="3">
        <v>34</v>
      </c>
      <c r="DJ34" s="14">
        <v>4</v>
      </c>
      <c r="DK34" s="14">
        <v>3</v>
      </c>
    </row>
    <row r="35" spans="1:115" ht="50.1" customHeight="1" thickBot="1" x14ac:dyDescent="0.3">
      <c r="B35" s="132" t="str">
        <f>B2</f>
        <v>　　月　　日</v>
      </c>
      <c r="C35" s="133"/>
      <c r="D35" s="133"/>
      <c r="E35" s="133"/>
      <c r="F35" s="133"/>
      <c r="G35" s="133"/>
      <c r="H35" s="133"/>
      <c r="I35" s="134"/>
      <c r="J35" s="132" t="str">
        <f>J2</f>
        <v>名前</v>
      </c>
      <c r="K35" s="133"/>
      <c r="L35" s="133"/>
      <c r="M35" s="140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4"/>
      <c r="AG35" s="2" t="str">
        <f t="shared" ca="1" si="31"/>
        <v>D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S35" s="3" t="str">
        <f t="shared" si="32"/>
        <v>②</v>
      </c>
      <c r="AT35" s="4">
        <f t="shared" ca="1" si="32"/>
        <v>355</v>
      </c>
      <c r="AU35" s="4" t="str">
        <f t="shared" si="32"/>
        <v>×</v>
      </c>
      <c r="AV35" s="4">
        <f t="shared" ca="1" si="32"/>
        <v>86</v>
      </c>
      <c r="AW35" s="4" t="str">
        <f t="shared" si="32"/>
        <v>＝</v>
      </c>
      <c r="AX35" s="59">
        <f t="shared" ca="1" si="32"/>
        <v>30530</v>
      </c>
      <c r="AY35" s="3"/>
      <c r="AZ35" s="4">
        <f t="shared" ca="1" si="33"/>
        <v>3</v>
      </c>
      <c r="BA35" s="4">
        <f t="shared" ca="1" si="33"/>
        <v>5</v>
      </c>
      <c r="BB35" s="4">
        <f t="shared" ca="1" si="33"/>
        <v>5</v>
      </c>
      <c r="BC35" s="3"/>
      <c r="BD35" s="4">
        <f t="shared" ca="1" si="34"/>
        <v>0</v>
      </c>
      <c r="BE35" s="4">
        <f t="shared" ca="1" si="34"/>
        <v>8</v>
      </c>
      <c r="BF35" s="4">
        <f t="shared" ca="1" si="34"/>
        <v>6</v>
      </c>
      <c r="BH35" s="67"/>
      <c r="BI35" s="68"/>
      <c r="BJ35" s="4">
        <f t="shared" ca="1" si="35"/>
        <v>2</v>
      </c>
      <c r="BK35" s="4">
        <f t="shared" ca="1" si="36"/>
        <v>1</v>
      </c>
      <c r="BL35" s="4">
        <f t="shared" ca="1" si="37"/>
        <v>3</v>
      </c>
      <c r="BM35" s="69">
        <f t="shared" ca="1" si="38"/>
        <v>0</v>
      </c>
      <c r="BO35" s="70"/>
      <c r="BP35" s="4">
        <f t="shared" ca="1" si="39"/>
        <v>2</v>
      </c>
      <c r="BQ35" s="4">
        <f t="shared" ca="1" si="40"/>
        <v>8</v>
      </c>
      <c r="BR35" s="4">
        <f t="shared" ca="1" si="41"/>
        <v>4</v>
      </c>
      <c r="BS35" s="4">
        <f t="shared" ca="1" si="42"/>
        <v>0</v>
      </c>
      <c r="BT35" s="71"/>
      <c r="BV35" s="70">
        <f t="shared" ca="1" si="43"/>
        <v>0</v>
      </c>
      <c r="BW35" s="4">
        <f t="shared" ca="1" si="44"/>
        <v>0</v>
      </c>
      <c r="BX35" s="4">
        <f t="shared" ca="1" si="45"/>
        <v>0</v>
      </c>
      <c r="BY35" s="4">
        <f t="shared" ca="1" si="46"/>
        <v>0</v>
      </c>
      <c r="BZ35" s="72"/>
      <c r="CA35" s="71"/>
      <c r="CC35" s="4">
        <f t="shared" ca="1" si="47"/>
        <v>0</v>
      </c>
      <c r="CD35" s="4">
        <f t="shared" ca="1" si="47"/>
        <v>3</v>
      </c>
      <c r="CE35" s="4">
        <f t="shared" ca="1" si="47"/>
        <v>0</v>
      </c>
      <c r="CF35" s="4">
        <f t="shared" ca="1" si="47"/>
        <v>5</v>
      </c>
      <c r="CG35" s="4">
        <f t="shared" ca="1" si="47"/>
        <v>3</v>
      </c>
      <c r="CH35" s="4">
        <f t="shared" ca="1" si="47"/>
        <v>0</v>
      </c>
      <c r="CJ35" s="70"/>
      <c r="CK35" s="4"/>
      <c r="CL35" s="4"/>
      <c r="CM35" s="72"/>
      <c r="CN35" s="4"/>
      <c r="CO35" s="69"/>
      <c r="CP35" s="3"/>
      <c r="CR35" s="12"/>
      <c r="CS35" s="13"/>
      <c r="CT35" s="3"/>
      <c r="CU35" s="3"/>
      <c r="CV35" s="3"/>
      <c r="CW35" s="3"/>
      <c r="CX35" s="3"/>
      <c r="CY35" s="12">
        <f t="shared" ca="1" si="24"/>
        <v>0.87398546729331106</v>
      </c>
      <c r="CZ35" s="13">
        <f t="shared" ca="1" si="30"/>
        <v>18</v>
      </c>
      <c r="DA35" s="3"/>
      <c r="DB35" s="3">
        <v>35</v>
      </c>
      <c r="DC35" s="14">
        <v>4</v>
      </c>
      <c r="DD35" s="14">
        <v>8</v>
      </c>
      <c r="DF35" s="12">
        <f t="shared" ca="1" si="25"/>
        <v>0.72037553855255343</v>
      </c>
      <c r="DG35" s="13">
        <f t="shared" ca="1" si="26"/>
        <v>23</v>
      </c>
      <c r="DH35" s="3"/>
      <c r="DI35" s="3">
        <v>35</v>
      </c>
      <c r="DJ35" s="14">
        <v>4</v>
      </c>
      <c r="DK35" s="14">
        <v>4</v>
      </c>
    </row>
    <row r="36" spans="1:115" ht="15" customHeight="1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AG36" s="2" t="str">
        <f t="shared" ca="1" si="31"/>
        <v>D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S36" s="3" t="str">
        <f t="shared" si="32"/>
        <v>③</v>
      </c>
      <c r="AT36" s="4">
        <f t="shared" ca="1" si="32"/>
        <v>1</v>
      </c>
      <c r="AU36" s="4" t="str">
        <f t="shared" si="32"/>
        <v>×</v>
      </c>
      <c r="AV36" s="4">
        <f t="shared" ca="1" si="32"/>
        <v>58</v>
      </c>
      <c r="AW36" s="4" t="str">
        <f t="shared" si="32"/>
        <v>＝</v>
      </c>
      <c r="AX36" s="59">
        <f t="shared" ca="1" si="32"/>
        <v>58</v>
      </c>
      <c r="AY36" s="3"/>
      <c r="AZ36" s="4">
        <f t="shared" ca="1" si="33"/>
        <v>0</v>
      </c>
      <c r="BA36" s="4">
        <f t="shared" ca="1" si="33"/>
        <v>0</v>
      </c>
      <c r="BB36" s="4">
        <f t="shared" ca="1" si="33"/>
        <v>1</v>
      </c>
      <c r="BC36" s="3"/>
      <c r="BD36" s="4">
        <f t="shared" ca="1" si="34"/>
        <v>0</v>
      </c>
      <c r="BE36" s="4">
        <f t="shared" ca="1" si="34"/>
        <v>5</v>
      </c>
      <c r="BF36" s="4">
        <f t="shared" ca="1" si="34"/>
        <v>8</v>
      </c>
      <c r="BH36" s="67"/>
      <c r="BI36" s="68"/>
      <c r="BJ36" s="4">
        <f t="shared" ca="1" si="35"/>
        <v>0</v>
      </c>
      <c r="BK36" s="4">
        <f t="shared" ca="1" si="36"/>
        <v>0</v>
      </c>
      <c r="BL36" s="4">
        <f t="shared" ca="1" si="37"/>
        <v>0</v>
      </c>
      <c r="BM36" s="69">
        <f t="shared" ca="1" si="38"/>
        <v>8</v>
      </c>
      <c r="BO36" s="70"/>
      <c r="BP36" s="4">
        <f t="shared" ca="1" si="39"/>
        <v>0</v>
      </c>
      <c r="BQ36" s="4">
        <f t="shared" ca="1" si="40"/>
        <v>0</v>
      </c>
      <c r="BR36" s="4">
        <f t="shared" ca="1" si="41"/>
        <v>0</v>
      </c>
      <c r="BS36" s="4">
        <f t="shared" ca="1" si="42"/>
        <v>5</v>
      </c>
      <c r="BT36" s="71"/>
      <c r="BV36" s="70">
        <f t="shared" ca="1" si="43"/>
        <v>0</v>
      </c>
      <c r="BW36" s="4">
        <f t="shared" ca="1" si="44"/>
        <v>0</v>
      </c>
      <c r="BX36" s="4">
        <f t="shared" ca="1" si="45"/>
        <v>0</v>
      </c>
      <c r="BY36" s="4">
        <f t="shared" ca="1" si="46"/>
        <v>0</v>
      </c>
      <c r="BZ36" s="72"/>
      <c r="CA36" s="71"/>
      <c r="CC36" s="4">
        <f t="shared" ca="1" si="47"/>
        <v>0</v>
      </c>
      <c r="CD36" s="4">
        <f t="shared" ca="1" si="47"/>
        <v>0</v>
      </c>
      <c r="CE36" s="4">
        <f t="shared" ca="1" si="47"/>
        <v>0</v>
      </c>
      <c r="CF36" s="4">
        <f t="shared" ca="1" si="47"/>
        <v>0</v>
      </c>
      <c r="CG36" s="4">
        <f t="shared" ca="1" si="47"/>
        <v>5</v>
      </c>
      <c r="CH36" s="4">
        <f t="shared" ca="1" si="47"/>
        <v>8</v>
      </c>
      <c r="CJ36" s="70"/>
      <c r="CK36" s="4"/>
      <c r="CL36" s="4"/>
      <c r="CM36" s="72"/>
      <c r="CN36" s="4"/>
      <c r="CO36" s="69"/>
      <c r="CP36" s="3"/>
      <c r="CR36" s="12"/>
      <c r="CS36" s="13"/>
      <c r="CT36" s="3"/>
      <c r="CU36" s="3"/>
      <c r="CV36" s="3"/>
      <c r="CW36" s="3"/>
      <c r="CX36" s="3"/>
      <c r="CY36" s="12">
        <f t="shared" ca="1" si="24"/>
        <v>0.28664824372175535</v>
      </c>
      <c r="CZ36" s="13">
        <f t="shared" ca="1" si="30"/>
        <v>100</v>
      </c>
      <c r="DA36" s="3"/>
      <c r="DB36" s="3">
        <v>36</v>
      </c>
      <c r="DC36" s="14">
        <v>4</v>
      </c>
      <c r="DD36" s="14">
        <v>9</v>
      </c>
      <c r="DF36" s="12">
        <f t="shared" ca="1" si="25"/>
        <v>0.32821308088044732</v>
      </c>
      <c r="DG36" s="13">
        <f t="shared" ca="1" si="26"/>
        <v>65</v>
      </c>
      <c r="DH36" s="3"/>
      <c r="DI36" s="3">
        <v>36</v>
      </c>
      <c r="DJ36" s="14">
        <v>4</v>
      </c>
      <c r="DK36" s="14">
        <v>5</v>
      </c>
    </row>
    <row r="37" spans="1:115" ht="15" customHeight="1" thickBot="1" x14ac:dyDescent="0.3">
      <c r="A37" s="17" t="str">
        <f ca="1">$AG1</f>
        <v>D</v>
      </c>
      <c r="B37" s="19">
        <f ca="1">$AQ1</f>
        <v>1</v>
      </c>
      <c r="C37" s="19"/>
      <c r="D37" s="19"/>
      <c r="E37" s="19"/>
      <c r="F37" s="19"/>
      <c r="G37" s="19"/>
      <c r="H37" s="19"/>
      <c r="I37" s="19"/>
      <c r="J37" s="20"/>
      <c r="K37" s="17" t="str">
        <f ca="1">$AG2</f>
        <v>D</v>
      </c>
      <c r="L37" s="19">
        <f ca="1">$AQ2</f>
        <v>1</v>
      </c>
      <c r="M37" s="19"/>
      <c r="N37" s="19"/>
      <c r="O37" s="19"/>
      <c r="P37" s="19"/>
      <c r="Q37" s="19"/>
      <c r="R37" s="19"/>
      <c r="S37" s="19"/>
      <c r="T37" s="20"/>
      <c r="U37" s="17" t="str">
        <f ca="1">$AG3</f>
        <v>D</v>
      </c>
      <c r="V37" s="19">
        <f ca="1">$AQ3</f>
        <v>2</v>
      </c>
      <c r="W37" s="21"/>
      <c r="X37" s="21"/>
      <c r="Y37" s="22"/>
      <c r="Z37" s="22"/>
      <c r="AA37" s="22"/>
      <c r="AB37" s="22"/>
      <c r="AC37" s="22"/>
      <c r="AD37" s="23"/>
      <c r="AG37" s="2" t="str">
        <f t="shared" ca="1" si="31"/>
        <v>D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S37" s="3" t="str">
        <f t="shared" si="32"/>
        <v>④</v>
      </c>
      <c r="AT37" s="4">
        <f t="shared" ca="1" si="32"/>
        <v>215</v>
      </c>
      <c r="AU37" s="4" t="str">
        <f t="shared" si="32"/>
        <v>×</v>
      </c>
      <c r="AV37" s="4">
        <f t="shared" ca="1" si="32"/>
        <v>18</v>
      </c>
      <c r="AW37" s="4" t="str">
        <f t="shared" si="32"/>
        <v>＝</v>
      </c>
      <c r="AX37" s="59">
        <f t="shared" ca="1" si="32"/>
        <v>3870</v>
      </c>
      <c r="AY37" s="3"/>
      <c r="AZ37" s="4">
        <f t="shared" ca="1" si="33"/>
        <v>2</v>
      </c>
      <c r="BA37" s="4">
        <f t="shared" ca="1" si="33"/>
        <v>1</v>
      </c>
      <c r="BB37" s="4">
        <f t="shared" ca="1" si="33"/>
        <v>5</v>
      </c>
      <c r="BC37" s="3"/>
      <c r="BD37" s="4">
        <f t="shared" ca="1" si="34"/>
        <v>0</v>
      </c>
      <c r="BE37" s="4">
        <f t="shared" ca="1" si="34"/>
        <v>1</v>
      </c>
      <c r="BF37" s="4">
        <f t="shared" ca="1" si="34"/>
        <v>8</v>
      </c>
      <c r="BH37" s="67"/>
      <c r="BI37" s="68"/>
      <c r="BJ37" s="4">
        <f t="shared" ca="1" si="35"/>
        <v>1</v>
      </c>
      <c r="BK37" s="4">
        <f t="shared" ca="1" si="36"/>
        <v>7</v>
      </c>
      <c r="BL37" s="4">
        <f t="shared" ca="1" si="37"/>
        <v>2</v>
      </c>
      <c r="BM37" s="69">
        <f t="shared" ca="1" si="38"/>
        <v>0</v>
      </c>
      <c r="BO37" s="70"/>
      <c r="BP37" s="4">
        <f t="shared" ca="1" si="39"/>
        <v>0</v>
      </c>
      <c r="BQ37" s="4">
        <f t="shared" ca="1" si="40"/>
        <v>2</v>
      </c>
      <c r="BR37" s="4">
        <f t="shared" ca="1" si="41"/>
        <v>1</v>
      </c>
      <c r="BS37" s="4">
        <f t="shared" ca="1" si="42"/>
        <v>5</v>
      </c>
      <c r="BT37" s="71"/>
      <c r="BV37" s="70">
        <f t="shared" ca="1" si="43"/>
        <v>0</v>
      </c>
      <c r="BW37" s="4">
        <f t="shared" ca="1" si="44"/>
        <v>0</v>
      </c>
      <c r="BX37" s="4">
        <f t="shared" ca="1" si="45"/>
        <v>0</v>
      </c>
      <c r="BY37" s="4">
        <f t="shared" ca="1" si="46"/>
        <v>0</v>
      </c>
      <c r="BZ37" s="72"/>
      <c r="CA37" s="71"/>
      <c r="CC37" s="4">
        <f t="shared" ca="1" si="47"/>
        <v>0</v>
      </c>
      <c r="CD37" s="4">
        <f t="shared" ca="1" si="47"/>
        <v>0</v>
      </c>
      <c r="CE37" s="4">
        <f t="shared" ca="1" si="47"/>
        <v>3</v>
      </c>
      <c r="CF37" s="4">
        <f t="shared" ca="1" si="47"/>
        <v>8</v>
      </c>
      <c r="CG37" s="4">
        <f t="shared" ca="1" si="47"/>
        <v>7</v>
      </c>
      <c r="CH37" s="4">
        <f t="shared" ca="1" si="47"/>
        <v>0</v>
      </c>
      <c r="CJ37" s="70"/>
      <c r="CK37" s="4"/>
      <c r="CL37" s="4"/>
      <c r="CM37" s="72"/>
      <c r="CN37" s="4"/>
      <c r="CO37" s="69"/>
      <c r="CP37" s="3"/>
      <c r="CR37" s="12"/>
      <c r="CS37" s="13"/>
      <c r="CT37" s="3"/>
      <c r="CU37" s="3"/>
      <c r="CV37" s="3"/>
      <c r="CW37" s="3"/>
      <c r="CX37" s="3"/>
      <c r="CY37" s="12">
        <f t="shared" ca="1" si="24"/>
        <v>0.3625726726789954</v>
      </c>
      <c r="CZ37" s="13">
        <f t="shared" ca="1" si="30"/>
        <v>86</v>
      </c>
      <c r="DA37" s="3"/>
      <c r="DB37" s="3">
        <v>37</v>
      </c>
      <c r="DC37" s="14">
        <v>5</v>
      </c>
      <c r="DD37" s="14">
        <v>1</v>
      </c>
      <c r="DF37" s="12">
        <f t="shared" ca="1" si="25"/>
        <v>0.93289918961323359</v>
      </c>
      <c r="DG37" s="13">
        <f t="shared" ca="1" si="26"/>
        <v>11</v>
      </c>
      <c r="DH37" s="3"/>
      <c r="DI37" s="3">
        <v>37</v>
      </c>
      <c r="DJ37" s="14">
        <v>4</v>
      </c>
      <c r="DK37" s="14">
        <v>6</v>
      </c>
    </row>
    <row r="38" spans="1:115" ht="45" customHeight="1" thickBot="1" x14ac:dyDescent="0.3">
      <c r="A38" s="24"/>
      <c r="B38" s="138" t="str">
        <f ca="1">B5</f>
        <v>50.4×77＝</v>
      </c>
      <c r="C38" s="139"/>
      <c r="D38" s="139"/>
      <c r="E38" s="139"/>
      <c r="F38" s="139"/>
      <c r="G38" s="141">
        <f ca="1">G5</f>
        <v>3880.8</v>
      </c>
      <c r="H38" s="141"/>
      <c r="I38" s="142"/>
      <c r="J38" s="25"/>
      <c r="K38" s="24"/>
      <c r="L38" s="138" t="str">
        <f ca="1">L5</f>
        <v>35.5×86＝</v>
      </c>
      <c r="M38" s="139"/>
      <c r="N38" s="139"/>
      <c r="O38" s="139"/>
      <c r="P38" s="139"/>
      <c r="Q38" s="141">
        <f ca="1">Q5</f>
        <v>3053</v>
      </c>
      <c r="R38" s="141"/>
      <c r="S38" s="142"/>
      <c r="T38" s="25"/>
      <c r="U38" s="24"/>
      <c r="V38" s="138" t="str">
        <f ca="1">V5</f>
        <v>0.01×58＝</v>
      </c>
      <c r="W38" s="139"/>
      <c r="X38" s="139"/>
      <c r="Y38" s="139"/>
      <c r="Z38" s="139"/>
      <c r="AA38" s="141">
        <f ca="1">AA5</f>
        <v>0.57999999999999996</v>
      </c>
      <c r="AB38" s="141"/>
      <c r="AC38" s="142"/>
      <c r="AD38" s="26"/>
      <c r="AG38" s="2" t="str">
        <f t="shared" ca="1" si="31"/>
        <v>G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S38" s="3" t="str">
        <f t="shared" si="32"/>
        <v>⑤</v>
      </c>
      <c r="AT38" s="4">
        <f t="shared" ca="1" si="32"/>
        <v>957</v>
      </c>
      <c r="AU38" s="4" t="str">
        <f t="shared" si="32"/>
        <v>×</v>
      </c>
      <c r="AV38" s="4">
        <f t="shared" ca="1" si="32"/>
        <v>20</v>
      </c>
      <c r="AW38" s="4" t="str">
        <f t="shared" si="32"/>
        <v>＝</v>
      </c>
      <c r="AX38" s="59">
        <f t="shared" ca="1" si="32"/>
        <v>19140</v>
      </c>
      <c r="AY38" s="3"/>
      <c r="AZ38" s="4">
        <f t="shared" ca="1" si="33"/>
        <v>9</v>
      </c>
      <c r="BA38" s="4">
        <f t="shared" ca="1" si="33"/>
        <v>5</v>
      </c>
      <c r="BB38" s="4">
        <f t="shared" ca="1" si="33"/>
        <v>7</v>
      </c>
      <c r="BC38" s="3"/>
      <c r="BD38" s="4">
        <f t="shared" ca="1" si="34"/>
        <v>0</v>
      </c>
      <c r="BE38" s="4">
        <f t="shared" ca="1" si="34"/>
        <v>2</v>
      </c>
      <c r="BF38" s="4">
        <f t="shared" ca="1" si="34"/>
        <v>0</v>
      </c>
      <c r="BH38" s="67"/>
      <c r="BI38" s="68"/>
      <c r="BJ38" s="4">
        <f t="shared" ca="1" si="35"/>
        <v>0</v>
      </c>
      <c r="BK38" s="4">
        <f t="shared" ca="1" si="36"/>
        <v>0</v>
      </c>
      <c r="BL38" s="4">
        <f t="shared" ca="1" si="37"/>
        <v>0</v>
      </c>
      <c r="BM38" s="69">
        <f t="shared" ca="1" si="38"/>
        <v>0</v>
      </c>
      <c r="BO38" s="70"/>
      <c r="BP38" s="4">
        <f t="shared" ca="1" si="39"/>
        <v>1</v>
      </c>
      <c r="BQ38" s="4">
        <f t="shared" ca="1" si="40"/>
        <v>9</v>
      </c>
      <c r="BR38" s="4">
        <f t="shared" ca="1" si="41"/>
        <v>1</v>
      </c>
      <c r="BS38" s="4">
        <f t="shared" ca="1" si="42"/>
        <v>4</v>
      </c>
      <c r="BT38" s="71"/>
      <c r="BV38" s="70">
        <f t="shared" ca="1" si="43"/>
        <v>0</v>
      </c>
      <c r="BW38" s="4">
        <f t="shared" ca="1" si="44"/>
        <v>0</v>
      </c>
      <c r="BX38" s="4">
        <f t="shared" ca="1" si="45"/>
        <v>0</v>
      </c>
      <c r="BY38" s="4">
        <f t="shared" ca="1" si="46"/>
        <v>0</v>
      </c>
      <c r="BZ38" s="72"/>
      <c r="CA38" s="71"/>
      <c r="CC38" s="4">
        <f t="shared" ca="1" si="47"/>
        <v>0</v>
      </c>
      <c r="CD38" s="4">
        <f t="shared" ca="1" si="47"/>
        <v>1</v>
      </c>
      <c r="CE38" s="4">
        <f t="shared" ca="1" si="47"/>
        <v>9</v>
      </c>
      <c r="CF38" s="4">
        <f t="shared" ca="1" si="47"/>
        <v>1</v>
      </c>
      <c r="CG38" s="4">
        <f t="shared" ca="1" si="47"/>
        <v>4</v>
      </c>
      <c r="CH38" s="4">
        <f t="shared" ca="1" si="47"/>
        <v>0</v>
      </c>
      <c r="CJ38" s="70"/>
      <c r="CK38" s="4"/>
      <c r="CL38" s="4"/>
      <c r="CM38" s="72"/>
      <c r="CN38" s="4"/>
      <c r="CO38" s="69"/>
      <c r="CP38" s="3"/>
      <c r="CR38" s="12"/>
      <c r="CS38" s="13"/>
      <c r="CT38" s="3"/>
      <c r="CU38" s="3"/>
      <c r="CV38" s="3"/>
      <c r="CW38" s="3"/>
      <c r="CX38" s="3"/>
      <c r="CY38" s="12">
        <f t="shared" ca="1" si="24"/>
        <v>0.72209473608065455</v>
      </c>
      <c r="CZ38" s="13">
        <f t="shared" ca="1" si="30"/>
        <v>39</v>
      </c>
      <c r="DA38" s="3"/>
      <c r="DB38" s="3">
        <v>38</v>
      </c>
      <c r="DC38" s="14">
        <v>5</v>
      </c>
      <c r="DD38" s="14">
        <v>2</v>
      </c>
      <c r="DF38" s="12">
        <f t="shared" ca="1" si="25"/>
        <v>8.4529108956815202E-2</v>
      </c>
      <c r="DG38" s="13">
        <f t="shared" ca="1" si="26"/>
        <v>78</v>
      </c>
      <c r="DH38" s="3"/>
      <c r="DI38" s="3">
        <v>38</v>
      </c>
      <c r="DJ38" s="14">
        <v>4</v>
      </c>
      <c r="DK38" s="14">
        <v>7</v>
      </c>
    </row>
    <row r="39" spans="1:115" ht="15" customHeight="1" x14ac:dyDescent="0.25">
      <c r="A39" s="24"/>
      <c r="B39" s="28"/>
      <c r="C39" s="28"/>
      <c r="D39" s="28"/>
      <c r="E39" s="28"/>
      <c r="F39" s="28"/>
      <c r="G39" s="28"/>
      <c r="H39" s="28"/>
      <c r="I39" s="28"/>
      <c r="J39" s="25"/>
      <c r="K39" s="24"/>
      <c r="L39" s="28"/>
      <c r="M39" s="28"/>
      <c r="N39" s="28"/>
      <c r="O39" s="28"/>
      <c r="P39" s="28"/>
      <c r="Q39" s="28"/>
      <c r="R39" s="28"/>
      <c r="S39" s="28"/>
      <c r="T39" s="25"/>
      <c r="U39" s="24"/>
      <c r="V39" s="28"/>
      <c r="W39" s="28"/>
      <c r="X39" s="28"/>
      <c r="Y39" s="28"/>
      <c r="Z39" s="28"/>
      <c r="AA39" s="28"/>
      <c r="AB39" s="28"/>
      <c r="AC39" s="28"/>
      <c r="AD39" s="26"/>
      <c r="AG39" s="2" t="str">
        <f t="shared" ca="1" si="31"/>
        <v>D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S39" s="3" t="str">
        <f t="shared" si="32"/>
        <v>⑥</v>
      </c>
      <c r="AT39" s="4">
        <f t="shared" ca="1" si="32"/>
        <v>447</v>
      </c>
      <c r="AU39" s="4" t="str">
        <f t="shared" si="32"/>
        <v>×</v>
      </c>
      <c r="AV39" s="4">
        <f t="shared" ca="1" si="32"/>
        <v>99</v>
      </c>
      <c r="AW39" s="4" t="str">
        <f t="shared" si="32"/>
        <v>＝</v>
      </c>
      <c r="AX39" s="59">
        <f t="shared" ca="1" si="32"/>
        <v>44253</v>
      </c>
      <c r="AY39" s="3"/>
      <c r="AZ39" s="4">
        <f t="shared" ca="1" si="33"/>
        <v>4</v>
      </c>
      <c r="BA39" s="4">
        <f t="shared" ca="1" si="33"/>
        <v>4</v>
      </c>
      <c r="BB39" s="4">
        <f t="shared" ca="1" si="33"/>
        <v>7</v>
      </c>
      <c r="BC39" s="3"/>
      <c r="BD39" s="4">
        <f t="shared" ca="1" si="34"/>
        <v>0</v>
      </c>
      <c r="BE39" s="4">
        <f t="shared" ca="1" si="34"/>
        <v>9</v>
      </c>
      <c r="BF39" s="4">
        <f t="shared" ca="1" si="34"/>
        <v>9</v>
      </c>
      <c r="BH39" s="67"/>
      <c r="BI39" s="68"/>
      <c r="BJ39" s="4">
        <f t="shared" ca="1" si="35"/>
        <v>4</v>
      </c>
      <c r="BK39" s="4">
        <f t="shared" ca="1" si="36"/>
        <v>0</v>
      </c>
      <c r="BL39" s="4">
        <f t="shared" ca="1" si="37"/>
        <v>2</v>
      </c>
      <c r="BM39" s="69">
        <f t="shared" ca="1" si="38"/>
        <v>3</v>
      </c>
      <c r="BO39" s="70"/>
      <c r="BP39" s="4">
        <f t="shared" ca="1" si="39"/>
        <v>4</v>
      </c>
      <c r="BQ39" s="4">
        <f t="shared" ca="1" si="40"/>
        <v>0</v>
      </c>
      <c r="BR39" s="4">
        <f t="shared" ca="1" si="41"/>
        <v>2</v>
      </c>
      <c r="BS39" s="4">
        <f t="shared" ca="1" si="42"/>
        <v>3</v>
      </c>
      <c r="BT39" s="71"/>
      <c r="BV39" s="70">
        <f t="shared" ca="1" si="43"/>
        <v>0</v>
      </c>
      <c r="BW39" s="4">
        <f t="shared" ca="1" si="44"/>
        <v>0</v>
      </c>
      <c r="BX39" s="4">
        <f t="shared" ca="1" si="45"/>
        <v>0</v>
      </c>
      <c r="BY39" s="4">
        <f t="shared" ca="1" si="46"/>
        <v>0</v>
      </c>
      <c r="BZ39" s="72"/>
      <c r="CA39" s="71"/>
      <c r="CC39" s="4">
        <f t="shared" ca="1" si="47"/>
        <v>0</v>
      </c>
      <c r="CD39" s="4">
        <f t="shared" ca="1" si="47"/>
        <v>4</v>
      </c>
      <c r="CE39" s="4">
        <f t="shared" ca="1" si="47"/>
        <v>4</v>
      </c>
      <c r="CF39" s="4">
        <f t="shared" ca="1" si="47"/>
        <v>2</v>
      </c>
      <c r="CG39" s="4">
        <f t="shared" ca="1" si="47"/>
        <v>5</v>
      </c>
      <c r="CH39" s="4">
        <f t="shared" ca="1" si="47"/>
        <v>3</v>
      </c>
      <c r="CJ39" s="70"/>
      <c r="CK39" s="4"/>
      <c r="CL39" s="4"/>
      <c r="CM39" s="72"/>
      <c r="CN39" s="4"/>
      <c r="CO39" s="69"/>
      <c r="CP39" s="3"/>
      <c r="CR39" s="12"/>
      <c r="CS39" s="13"/>
      <c r="CT39" s="3"/>
      <c r="CU39" s="3"/>
      <c r="CV39" s="3"/>
      <c r="CW39" s="3"/>
      <c r="CX39" s="3"/>
      <c r="CY39" s="12">
        <f t="shared" ca="1" si="24"/>
        <v>0.25489402799987371</v>
      </c>
      <c r="CZ39" s="13">
        <f t="shared" ca="1" si="30"/>
        <v>104</v>
      </c>
      <c r="DA39" s="3"/>
      <c r="DB39" s="3">
        <v>39</v>
      </c>
      <c r="DC39" s="14">
        <v>5</v>
      </c>
      <c r="DD39" s="14">
        <v>3</v>
      </c>
      <c r="DF39" s="12">
        <f t="shared" ca="1" si="25"/>
        <v>2.6353938529798393E-3</v>
      </c>
      <c r="DG39" s="13">
        <f t="shared" ca="1" si="26"/>
        <v>89</v>
      </c>
      <c r="DH39" s="3"/>
      <c r="DI39" s="3">
        <v>39</v>
      </c>
      <c r="DJ39" s="14">
        <v>4</v>
      </c>
      <c r="DK39" s="14">
        <v>8</v>
      </c>
    </row>
    <row r="40" spans="1:115" ht="45.95" customHeight="1" x14ac:dyDescent="0.25">
      <c r="A40" s="29"/>
      <c r="B40" s="73"/>
      <c r="C40" s="73"/>
      <c r="D40" s="74"/>
      <c r="E40" s="75">
        <f ca="1">E7</f>
        <v>5</v>
      </c>
      <c r="F40" s="33">
        <f ca="1">F7</f>
        <v>0</v>
      </c>
      <c r="G40" s="34">
        <f ca="1">G7</f>
        <v>0</v>
      </c>
      <c r="H40" s="33" t="str">
        <f ca="1">H7</f>
        <v>.</v>
      </c>
      <c r="I40" s="76">
        <f ca="1">I7</f>
        <v>4</v>
      </c>
      <c r="J40" s="26"/>
      <c r="K40" s="29"/>
      <c r="L40" s="73"/>
      <c r="M40" s="73"/>
      <c r="N40" s="74"/>
      <c r="O40" s="75">
        <f ca="1">O7</f>
        <v>3</v>
      </c>
      <c r="P40" s="33">
        <f ca="1">P7</f>
        <v>0</v>
      </c>
      <c r="Q40" s="34">
        <f ca="1">Q7</f>
        <v>5</v>
      </c>
      <c r="R40" s="33" t="str">
        <f ca="1">R7</f>
        <v>.</v>
      </c>
      <c r="S40" s="76">
        <f ca="1">S7</f>
        <v>5</v>
      </c>
      <c r="T40" s="26"/>
      <c r="U40" s="29"/>
      <c r="V40" s="73"/>
      <c r="W40" s="73"/>
      <c r="X40" s="74"/>
      <c r="Y40" s="75">
        <f ca="1">Y7</f>
        <v>0</v>
      </c>
      <c r="Z40" s="33" t="str">
        <f ca="1">Z7</f>
        <v>.</v>
      </c>
      <c r="AA40" s="34">
        <f ca="1">AA7</f>
        <v>0</v>
      </c>
      <c r="AB40" s="33">
        <f ca="1">AB7</f>
        <v>0</v>
      </c>
      <c r="AC40" s="76">
        <f ca="1">AC7</f>
        <v>1</v>
      </c>
      <c r="AD40" s="26"/>
      <c r="AG40" s="2" t="str">
        <f t="shared" ca="1" si="31"/>
        <v>G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S40" s="3" t="str">
        <f t="shared" si="32"/>
        <v>⑦</v>
      </c>
      <c r="AT40" s="4">
        <f t="shared" ca="1" si="32"/>
        <v>855</v>
      </c>
      <c r="AU40" s="4" t="str">
        <f t="shared" si="32"/>
        <v>×</v>
      </c>
      <c r="AV40" s="4">
        <f t="shared" ca="1" si="32"/>
        <v>50</v>
      </c>
      <c r="AW40" s="4" t="str">
        <f t="shared" si="32"/>
        <v>＝</v>
      </c>
      <c r="AX40" s="59">
        <f t="shared" ca="1" si="32"/>
        <v>42750</v>
      </c>
      <c r="AY40" s="3"/>
      <c r="AZ40" s="4">
        <f t="shared" ca="1" si="33"/>
        <v>8</v>
      </c>
      <c r="BA40" s="4">
        <f t="shared" ca="1" si="33"/>
        <v>5</v>
      </c>
      <c r="BB40" s="4">
        <f t="shared" ca="1" si="33"/>
        <v>5</v>
      </c>
      <c r="BC40" s="3"/>
      <c r="BD40" s="4">
        <f t="shared" ca="1" si="34"/>
        <v>0</v>
      </c>
      <c r="BE40" s="4">
        <f t="shared" ca="1" si="34"/>
        <v>5</v>
      </c>
      <c r="BF40" s="4">
        <f t="shared" ca="1" si="34"/>
        <v>0</v>
      </c>
      <c r="BH40" s="67"/>
      <c r="BI40" s="68"/>
      <c r="BJ40" s="4">
        <f t="shared" ca="1" si="35"/>
        <v>0</v>
      </c>
      <c r="BK40" s="4">
        <f t="shared" ca="1" si="36"/>
        <v>0</v>
      </c>
      <c r="BL40" s="4">
        <f t="shared" ca="1" si="37"/>
        <v>0</v>
      </c>
      <c r="BM40" s="69">
        <f t="shared" ca="1" si="38"/>
        <v>0</v>
      </c>
      <c r="BO40" s="70"/>
      <c r="BP40" s="4">
        <f t="shared" ca="1" si="39"/>
        <v>4</v>
      </c>
      <c r="BQ40" s="4">
        <f t="shared" ca="1" si="40"/>
        <v>2</v>
      </c>
      <c r="BR40" s="4">
        <f t="shared" ca="1" si="41"/>
        <v>7</v>
      </c>
      <c r="BS40" s="4">
        <f t="shared" ca="1" si="42"/>
        <v>5</v>
      </c>
      <c r="BT40" s="71"/>
      <c r="BV40" s="70">
        <f t="shared" ca="1" si="43"/>
        <v>0</v>
      </c>
      <c r="BW40" s="4">
        <f t="shared" ca="1" si="44"/>
        <v>0</v>
      </c>
      <c r="BX40" s="4">
        <f t="shared" ca="1" si="45"/>
        <v>0</v>
      </c>
      <c r="BY40" s="4">
        <f t="shared" ca="1" si="46"/>
        <v>0</v>
      </c>
      <c r="BZ40" s="72"/>
      <c r="CA40" s="71"/>
      <c r="CC40" s="4">
        <f t="shared" ca="1" si="47"/>
        <v>0</v>
      </c>
      <c r="CD40" s="4">
        <f t="shared" ca="1" si="47"/>
        <v>4</v>
      </c>
      <c r="CE40" s="4">
        <f t="shared" ca="1" si="47"/>
        <v>2</v>
      </c>
      <c r="CF40" s="4">
        <f t="shared" ca="1" si="47"/>
        <v>7</v>
      </c>
      <c r="CG40" s="4">
        <f t="shared" ca="1" si="47"/>
        <v>5</v>
      </c>
      <c r="CH40" s="4">
        <f t="shared" ca="1" si="47"/>
        <v>0</v>
      </c>
      <c r="CJ40" s="70"/>
      <c r="CK40" s="4"/>
      <c r="CL40" s="4"/>
      <c r="CM40" s="72"/>
      <c r="CN40" s="4"/>
      <c r="CO40" s="69"/>
      <c r="CR40" s="12"/>
      <c r="CS40" s="13"/>
      <c r="CT40" s="3"/>
      <c r="CU40" s="3"/>
      <c r="CV40" s="3"/>
      <c r="CW40" s="3"/>
      <c r="CX40" s="3"/>
      <c r="CY40" s="12">
        <f t="shared" ca="1" si="24"/>
        <v>0.15851530898187938</v>
      </c>
      <c r="CZ40" s="13">
        <f t="shared" ca="1" si="30"/>
        <v>116</v>
      </c>
      <c r="DA40" s="3"/>
      <c r="DB40" s="3">
        <v>40</v>
      </c>
      <c r="DC40" s="14">
        <v>5</v>
      </c>
      <c r="DD40" s="14">
        <v>4</v>
      </c>
      <c r="DF40" s="12">
        <f t="shared" ca="1" si="25"/>
        <v>0.48836311308328961</v>
      </c>
      <c r="DG40" s="13">
        <f t="shared" ca="1" si="26"/>
        <v>48</v>
      </c>
      <c r="DH40" s="3"/>
      <c r="DI40" s="3">
        <v>40</v>
      </c>
      <c r="DJ40" s="14">
        <v>4</v>
      </c>
      <c r="DK40" s="14">
        <v>9</v>
      </c>
    </row>
    <row r="41" spans="1:115" ht="45.95" customHeight="1" thickBot="1" x14ac:dyDescent="0.3">
      <c r="A41" s="29"/>
      <c r="B41" s="77"/>
      <c r="C41" s="77"/>
      <c r="D41" s="78" t="str">
        <f>$D$8</f>
        <v>×</v>
      </c>
      <c r="E41" s="79">
        <f>E8</f>
        <v>0</v>
      </c>
      <c r="F41" s="39"/>
      <c r="G41" s="40">
        <f ca="1">G8</f>
        <v>7</v>
      </c>
      <c r="H41" s="41"/>
      <c r="I41" s="80">
        <f ca="1">I8</f>
        <v>7</v>
      </c>
      <c r="J41" s="26"/>
      <c r="K41" s="29"/>
      <c r="L41" s="77"/>
      <c r="M41" s="77"/>
      <c r="N41" s="78" t="str">
        <f>$D$8</f>
        <v>×</v>
      </c>
      <c r="O41" s="79">
        <f>O8</f>
        <v>0</v>
      </c>
      <c r="P41" s="39"/>
      <c r="Q41" s="40">
        <f ca="1">Q8</f>
        <v>8</v>
      </c>
      <c r="R41" s="41"/>
      <c r="S41" s="80">
        <f ca="1">S8</f>
        <v>6</v>
      </c>
      <c r="T41" s="26"/>
      <c r="U41" s="29"/>
      <c r="V41" s="77"/>
      <c r="W41" s="77"/>
      <c r="X41" s="78" t="str">
        <f>$X$8</f>
        <v>×</v>
      </c>
      <c r="Y41" s="79">
        <f>Y8</f>
        <v>0</v>
      </c>
      <c r="Z41" s="39"/>
      <c r="AA41" s="40">
        <f ca="1">AA8</f>
        <v>5</v>
      </c>
      <c r="AB41" s="41"/>
      <c r="AC41" s="80">
        <f ca="1">AC8</f>
        <v>8</v>
      </c>
      <c r="AD41" s="26"/>
      <c r="AG41" s="2" t="str">
        <f t="shared" ca="1" si="31"/>
        <v>E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S41" s="3" t="str">
        <f t="shared" si="32"/>
        <v>⑧</v>
      </c>
      <c r="AT41" s="4">
        <f t="shared" ca="1" si="32"/>
        <v>604</v>
      </c>
      <c r="AU41" s="4" t="str">
        <f t="shared" si="32"/>
        <v>×</v>
      </c>
      <c r="AV41" s="4">
        <f t="shared" ca="1" si="32"/>
        <v>5</v>
      </c>
      <c r="AW41" s="4" t="str">
        <f t="shared" si="32"/>
        <v>＝</v>
      </c>
      <c r="AX41" s="59">
        <f t="shared" ca="1" si="32"/>
        <v>3020</v>
      </c>
      <c r="AY41" s="3"/>
      <c r="AZ41" s="4">
        <f t="shared" ca="1" si="33"/>
        <v>6</v>
      </c>
      <c r="BA41" s="4">
        <f t="shared" ca="1" si="33"/>
        <v>0</v>
      </c>
      <c r="BB41" s="4">
        <f t="shared" ca="1" si="33"/>
        <v>4</v>
      </c>
      <c r="BC41" s="3"/>
      <c r="BD41" s="4">
        <f t="shared" ca="1" si="34"/>
        <v>0</v>
      </c>
      <c r="BE41" s="4">
        <f t="shared" ca="1" si="34"/>
        <v>0</v>
      </c>
      <c r="BF41" s="4">
        <f t="shared" ca="1" si="34"/>
        <v>5</v>
      </c>
      <c r="BH41" s="67"/>
      <c r="BI41" s="68"/>
      <c r="BJ41" s="4">
        <f t="shared" ca="1" si="35"/>
        <v>3</v>
      </c>
      <c r="BK41" s="4">
        <f t="shared" ca="1" si="36"/>
        <v>0</v>
      </c>
      <c r="BL41" s="4">
        <f t="shared" ca="1" si="37"/>
        <v>2</v>
      </c>
      <c r="BM41" s="69">
        <f t="shared" ca="1" si="38"/>
        <v>0</v>
      </c>
      <c r="BO41" s="70"/>
      <c r="BP41" s="4">
        <f t="shared" ca="1" si="39"/>
        <v>0</v>
      </c>
      <c r="BQ41" s="4">
        <f t="shared" ca="1" si="40"/>
        <v>0</v>
      </c>
      <c r="BR41" s="4">
        <f t="shared" ca="1" si="41"/>
        <v>0</v>
      </c>
      <c r="BS41" s="4">
        <f t="shared" ca="1" si="42"/>
        <v>0</v>
      </c>
      <c r="BT41" s="71"/>
      <c r="BV41" s="70">
        <f t="shared" ca="1" si="43"/>
        <v>0</v>
      </c>
      <c r="BW41" s="4">
        <f t="shared" ca="1" si="44"/>
        <v>0</v>
      </c>
      <c r="BX41" s="4">
        <f t="shared" ca="1" si="45"/>
        <v>0</v>
      </c>
      <c r="BY41" s="4">
        <f t="shared" ca="1" si="46"/>
        <v>0</v>
      </c>
      <c r="BZ41" s="72"/>
      <c r="CA41" s="71"/>
      <c r="CC41" s="4">
        <f t="shared" ca="1" si="47"/>
        <v>0</v>
      </c>
      <c r="CD41" s="4">
        <f t="shared" ca="1" si="47"/>
        <v>0</v>
      </c>
      <c r="CE41" s="4">
        <f t="shared" ca="1" si="47"/>
        <v>3</v>
      </c>
      <c r="CF41" s="4">
        <f t="shared" ca="1" si="47"/>
        <v>0</v>
      </c>
      <c r="CG41" s="4">
        <f t="shared" ca="1" si="47"/>
        <v>2</v>
      </c>
      <c r="CH41" s="4">
        <f t="shared" ca="1" si="47"/>
        <v>0</v>
      </c>
      <c r="CJ41" s="70"/>
      <c r="CK41" s="4"/>
      <c r="CL41" s="4"/>
      <c r="CM41" s="72"/>
      <c r="CN41" s="4"/>
      <c r="CO41" s="69"/>
      <c r="CR41" s="12"/>
      <c r="CS41" s="13"/>
      <c r="CT41" s="3"/>
      <c r="CU41" s="3"/>
      <c r="CV41" s="3"/>
      <c r="CW41" s="3"/>
      <c r="CX41" s="3"/>
      <c r="CY41" s="12">
        <f t="shared" ca="1" si="24"/>
        <v>0.84507396819191005</v>
      </c>
      <c r="CZ41" s="13">
        <f t="shared" ca="1" si="30"/>
        <v>24</v>
      </c>
      <c r="DA41" s="3"/>
      <c r="DB41" s="3">
        <v>41</v>
      </c>
      <c r="DC41" s="14">
        <v>5</v>
      </c>
      <c r="DD41" s="14">
        <v>5</v>
      </c>
      <c r="DF41" s="12">
        <f t="shared" ca="1" si="25"/>
        <v>0.78482319987368121</v>
      </c>
      <c r="DG41" s="13">
        <f t="shared" ca="1" si="26"/>
        <v>19</v>
      </c>
      <c r="DH41" s="3"/>
      <c r="DI41" s="3">
        <v>41</v>
      </c>
      <c r="DJ41" s="14">
        <v>5</v>
      </c>
      <c r="DK41" s="14">
        <v>0</v>
      </c>
    </row>
    <row r="42" spans="1:115" ht="45.95" customHeight="1" thickBot="1" x14ac:dyDescent="0.3">
      <c r="A42" s="29"/>
      <c r="B42" s="81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3">
        <f ca="1">IF(OR($A$37="A",$A$37="C",$A$37="D"),$BJ$34,IF($A$37="B",$BQ$34,$CE$34))</f>
        <v>3</v>
      </c>
      <c r="E42" s="84">
        <f ca="1">IF(OR($A$37="A",$A$37="C",$A$37="D"),$BK$34,IF($A$37="B",$BR$34,$CF$34))</f>
        <v>5</v>
      </c>
      <c r="F42" s="45">
        <f ca="1">IF(OR(A37="E",A37="G"),F40,)</f>
        <v>0</v>
      </c>
      <c r="G42" s="85">
        <f ca="1">IF(OR($A$37="A",$A$37="C",$A$37="D"),$BL$34,IF($A$37="B",$BS$34,$CG$34))</f>
        <v>2</v>
      </c>
      <c r="H42" s="45">
        <f ca="1">IF(OR(A37="E",A37="G"),H40,)</f>
        <v>0</v>
      </c>
      <c r="I42" s="86">
        <f ca="1">IF(OR($A$37="A",$A$37="C",$A$37="D"),$BM$34,IF($A$37="B",$BT$34,$CH$34))</f>
        <v>8</v>
      </c>
      <c r="J42" s="26"/>
      <c r="K42" s="29"/>
      <c r="L42" s="81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3">
        <f ca="1">IF(OR($K$37="A",$K$37="C",$K$37="D"),$BJ$35,IF($K$37="B",$BQ$35,$CE$35))</f>
        <v>2</v>
      </c>
      <c r="O42" s="84">
        <f ca="1">IF(OR($K$37="A",$K$37="C",$K$37="D"),$BK$35,IF($K$37="B",$BR$35,$CF$35))</f>
        <v>1</v>
      </c>
      <c r="P42" s="45">
        <f ca="1">IF(OR(K37="E",K37="G"),P40,)</f>
        <v>0</v>
      </c>
      <c r="Q42" s="85">
        <f ca="1">IF(OR($K$37="A",$K$37="C",$K$37="D"),$BL$35,IF($K$37="B",$BS$35,$CG$35))</f>
        <v>3</v>
      </c>
      <c r="R42" s="45">
        <f ca="1">IF(OR(K37="E",K37="G"),R40,)</f>
        <v>0</v>
      </c>
      <c r="S42" s="86">
        <f ca="1">IF(OR($K$37="A",$K$37="C",$K$37="D"),$BM$35,IF($K$37="B",$BT$35,$CH$35))</f>
        <v>0</v>
      </c>
      <c r="T42" s="26"/>
      <c r="U42" s="29"/>
      <c r="V42" s="81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3">
        <f ca="1">IF(OR($U$37="A",$U$37="C",$U$37="D"),$BJ$36,IF($U$37="B",$BQ$36,$CE$36))</f>
        <v>0</v>
      </c>
      <c r="Y42" s="84">
        <f ca="1">IF(OR($U$37="A",$U$37="C",$U$37="D"),$BK$36,IF($U$37="B",$BR$36,$CF$36))</f>
        <v>0</v>
      </c>
      <c r="Z42" s="45">
        <f ca="1">IF(OR(U37="E",U37="G"),Z40,)</f>
        <v>0</v>
      </c>
      <c r="AA42" s="85">
        <f ca="1">IF(OR($U$37="A",$U$37="C",$U$37="D"),$BL$36,IF($U$37="B",$BS$36,$CG$36))</f>
        <v>0</v>
      </c>
      <c r="AB42" s="45">
        <f ca="1">IF(OR(U37="E",U37="G"),AB40,)</f>
        <v>0</v>
      </c>
      <c r="AC42" s="86">
        <f ca="1">IF(OR($U$37="A",$U$37="C",$U$37="D"),$BM$36,IF($U$37="B",$BT$36,$CH$36))</f>
        <v>8</v>
      </c>
      <c r="AD42" s="26"/>
      <c r="AG42" s="2" t="str">
        <f t="shared" ca="1" si="31"/>
        <v>D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S42" s="3" t="str">
        <f t="shared" si="32"/>
        <v>⑨</v>
      </c>
      <c r="AT42" s="4">
        <f t="shared" ca="1" si="32"/>
        <v>27</v>
      </c>
      <c r="AU42" s="4" t="str">
        <f t="shared" si="32"/>
        <v>×</v>
      </c>
      <c r="AV42" s="4">
        <f t="shared" ca="1" si="32"/>
        <v>18</v>
      </c>
      <c r="AW42" s="4" t="str">
        <f t="shared" si="32"/>
        <v>＝</v>
      </c>
      <c r="AX42" s="59">
        <f t="shared" ca="1" si="32"/>
        <v>486</v>
      </c>
      <c r="AY42" s="3"/>
      <c r="AZ42" s="4">
        <f t="shared" ca="1" si="33"/>
        <v>0</v>
      </c>
      <c r="BA42" s="4">
        <f t="shared" ca="1" si="33"/>
        <v>2</v>
      </c>
      <c r="BB42" s="4">
        <f t="shared" ca="1" si="33"/>
        <v>7</v>
      </c>
      <c r="BC42" s="3"/>
      <c r="BD42" s="4">
        <f t="shared" ca="1" si="34"/>
        <v>0</v>
      </c>
      <c r="BE42" s="4">
        <f t="shared" ca="1" si="34"/>
        <v>1</v>
      </c>
      <c r="BF42" s="4">
        <f t="shared" ca="1" si="34"/>
        <v>8</v>
      </c>
      <c r="BH42" s="87"/>
      <c r="BI42" s="88"/>
      <c r="BJ42" s="89">
        <f t="shared" ca="1" si="35"/>
        <v>0</v>
      </c>
      <c r="BK42" s="89">
        <f t="shared" ca="1" si="36"/>
        <v>2</v>
      </c>
      <c r="BL42" s="89">
        <f t="shared" ca="1" si="37"/>
        <v>1</v>
      </c>
      <c r="BM42" s="90">
        <f t="shared" ca="1" si="38"/>
        <v>6</v>
      </c>
      <c r="BO42" s="91"/>
      <c r="BP42" s="89">
        <f t="shared" ca="1" si="39"/>
        <v>0</v>
      </c>
      <c r="BQ42" s="89">
        <f t="shared" ca="1" si="40"/>
        <v>0</v>
      </c>
      <c r="BR42" s="89">
        <f t="shared" ca="1" si="41"/>
        <v>2</v>
      </c>
      <c r="BS42" s="89">
        <f t="shared" ca="1" si="42"/>
        <v>7</v>
      </c>
      <c r="BT42" s="92"/>
      <c r="BV42" s="91">
        <f t="shared" ca="1" si="43"/>
        <v>0</v>
      </c>
      <c r="BW42" s="89">
        <f t="shared" ca="1" si="44"/>
        <v>0</v>
      </c>
      <c r="BX42" s="89">
        <f t="shared" ca="1" si="45"/>
        <v>0</v>
      </c>
      <c r="BY42" s="89">
        <f t="shared" ca="1" si="46"/>
        <v>0</v>
      </c>
      <c r="BZ42" s="93"/>
      <c r="CA42" s="92"/>
      <c r="CC42" s="4">
        <f t="shared" ca="1" si="47"/>
        <v>0</v>
      </c>
      <c r="CD42" s="4">
        <f t="shared" ca="1" si="47"/>
        <v>0</v>
      </c>
      <c r="CE42" s="4">
        <f t="shared" ca="1" si="47"/>
        <v>0</v>
      </c>
      <c r="CF42" s="4">
        <f t="shared" ca="1" si="47"/>
        <v>4</v>
      </c>
      <c r="CG42" s="4">
        <f t="shared" ca="1" si="47"/>
        <v>8</v>
      </c>
      <c r="CH42" s="4">
        <f t="shared" ca="1" si="47"/>
        <v>6</v>
      </c>
      <c r="CJ42" s="91"/>
      <c r="CK42" s="89"/>
      <c r="CL42" s="89"/>
      <c r="CM42" s="93"/>
      <c r="CN42" s="89"/>
      <c r="CO42" s="90"/>
      <c r="CR42" s="12"/>
      <c r="CS42" s="13"/>
      <c r="CT42" s="3"/>
      <c r="CU42" s="3"/>
      <c r="CV42" s="3"/>
      <c r="CW42" s="3"/>
      <c r="CX42" s="3"/>
      <c r="CY42" s="12">
        <f t="shared" ca="1" si="24"/>
        <v>0.57833093431155425</v>
      </c>
      <c r="CZ42" s="13">
        <f t="shared" ca="1" si="30"/>
        <v>54</v>
      </c>
      <c r="DA42" s="3"/>
      <c r="DB42" s="3">
        <v>42</v>
      </c>
      <c r="DC42" s="14">
        <v>5</v>
      </c>
      <c r="DD42" s="14">
        <v>6</v>
      </c>
      <c r="DF42" s="12">
        <f t="shared" ca="1" si="25"/>
        <v>0.62078489898318501</v>
      </c>
      <c r="DG42" s="13">
        <f t="shared" ca="1" si="26"/>
        <v>37</v>
      </c>
      <c r="DH42" s="3"/>
      <c r="DI42" s="3">
        <v>42</v>
      </c>
      <c r="DJ42" s="14">
        <v>5</v>
      </c>
      <c r="DK42" s="14">
        <v>1</v>
      </c>
    </row>
    <row r="43" spans="1:115" ht="45.95" customHeight="1" x14ac:dyDescent="0.25">
      <c r="A43" s="48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3</v>
      </c>
      <c r="D43" s="82">
        <f ca="1">IF(OR($A$37="A",$A$37="D"),$BQ$34,IF(OR($A$37="B",$A$37="C"),$BX$34,$CL$34))</f>
        <v>5</v>
      </c>
      <c r="E43" s="94">
        <f ca="1">IF(OR($A$37="A",$A$37="D"),$BR$34,IF(OR($A$37="B",$A$37="C"),$BY$34,$CM$34))</f>
        <v>2</v>
      </c>
      <c r="F43" s="44"/>
      <c r="G43" s="49">
        <f ca="1">IF(OR($A$37="A",$A$37="D"),$BS$34,IF($A$37="B","",IF($A$37="C",$BZ$34,"")))</f>
        <v>8</v>
      </c>
      <c r="H43" s="44"/>
      <c r="I43" s="82"/>
      <c r="J43" s="26"/>
      <c r="K43" s="48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2</v>
      </c>
      <c r="N43" s="82">
        <f ca="1">IF(OR($K$37="A",$K$37="D"),$BQ$35,IF(OR($K$37="B",$K$37="C"),$BX$35,$CL$35))</f>
        <v>8</v>
      </c>
      <c r="O43" s="94">
        <f ca="1">IF(OR($K$37="A",$K$37="D"),$BR$35,IF(OR($K$37="B",$K$37="C"),$BY$35,$CM$35))</f>
        <v>4</v>
      </c>
      <c r="P43" s="44"/>
      <c r="Q43" s="49">
        <f ca="1">IF(OR($K$37="A",$K$37="D"),$BS$35,IF($K$37="B","",IF($K$37="C",$BZ$35,"")))</f>
        <v>0</v>
      </c>
      <c r="R43" s="44"/>
      <c r="S43" s="82"/>
      <c r="T43" s="26"/>
      <c r="U43" s="48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0</v>
      </c>
      <c r="Y43" s="94">
        <f ca="1">IF(OR($U$37="A",$U$37="D"),$BR$36,IF(OR($U$37="B",$U$37="C"),$BY$36,$CM$36))</f>
        <v>0</v>
      </c>
      <c r="Z43" s="44"/>
      <c r="AA43" s="49">
        <f ca="1">IF(OR($U$37="A",$U$37="D"),$BS$36,IF($U$37="B","",IF($U$37="C",$BZ$36,"")))</f>
        <v>5</v>
      </c>
      <c r="AB43" s="44"/>
      <c r="AC43" s="82"/>
      <c r="AD43" s="26"/>
      <c r="AZ43" s="3"/>
      <c r="BA43" s="3"/>
      <c r="BB43" s="3"/>
      <c r="BC43" s="3"/>
      <c r="CR43" s="12"/>
      <c r="CS43" s="13"/>
      <c r="CT43" s="3"/>
      <c r="CU43" s="3"/>
      <c r="CV43" s="3"/>
      <c r="CW43" s="3"/>
      <c r="CX43" s="3"/>
      <c r="CY43" s="12">
        <f t="shared" ca="1" si="24"/>
        <v>1.122501710250956E-2</v>
      </c>
      <c r="CZ43" s="13">
        <f t="shared" ca="1" si="30"/>
        <v>137</v>
      </c>
      <c r="DA43" s="3"/>
      <c r="DB43" s="3">
        <v>43</v>
      </c>
      <c r="DC43" s="14">
        <v>5</v>
      </c>
      <c r="DD43" s="14">
        <v>7</v>
      </c>
      <c r="DF43" s="12">
        <f t="shared" ca="1" si="25"/>
        <v>0.48140788872472762</v>
      </c>
      <c r="DG43" s="13">
        <f t="shared" ca="1" si="26"/>
        <v>50</v>
      </c>
      <c r="DH43" s="3"/>
      <c r="DI43" s="3">
        <v>43</v>
      </c>
      <c r="DJ43" s="14">
        <v>5</v>
      </c>
      <c r="DK43" s="14">
        <v>2</v>
      </c>
    </row>
    <row r="44" spans="1:115" ht="45.95" customHeight="1" x14ac:dyDescent="0.25">
      <c r="A44" s="48"/>
      <c r="B44" s="82">
        <f ca="1">IF($A$37="A",$BV$34,IF(OR($A$37="B",$A$37="C",$A$37="D"),$CC$34,""))</f>
        <v>0</v>
      </c>
      <c r="C44" s="82">
        <f ca="1">IF($A$37="A",$BW$34,IF(OR($A$37="B",$A$37="C",$A$37="D"),$CD$34,""))</f>
        <v>3</v>
      </c>
      <c r="D44" s="82">
        <f ca="1">IF($A$37="A",$BX$34,IF(OR($A$37="B",$A$37="C",$A$37="D"),$CE$34,""))</f>
        <v>8</v>
      </c>
      <c r="E44" s="94">
        <f ca="1">IF($A$37="A",$BY$34,IF(OR($A$37="B",$A$37="C",$A$37="D"),$CF$34,""))</f>
        <v>8</v>
      </c>
      <c r="F44" s="44">
        <f ca="1">IF(A37="D",F40,)</f>
        <v>0</v>
      </c>
      <c r="G44" s="49">
        <f ca="1">IF($A$37="A","",IF(OR($A$37="B",$A$37="C",$A$37="D"),$CG$34,""))</f>
        <v>0</v>
      </c>
      <c r="H44" s="44" t="str">
        <f ca="1">IF(A37="D",H40,)</f>
        <v>.</v>
      </c>
      <c r="I44" s="82">
        <f ca="1">IF($A$37="A","",IF(OR($A$37="B",$A$37="C",$A$37="D"),$CH$34,""))</f>
        <v>8</v>
      </c>
      <c r="J44" s="26"/>
      <c r="K44" s="48"/>
      <c r="L44" s="82">
        <f ca="1">IF($K$37="A",$BV$35,IF(OR($K$37="B",$K$37="C",$K$37="D"),$CC$35,""))</f>
        <v>0</v>
      </c>
      <c r="M44" s="82">
        <f ca="1">IF($K$37="A",$BW$35,IF(OR($K$37="B",$K$37="C",$K$37="D"),$CD$35,""))</f>
        <v>3</v>
      </c>
      <c r="N44" s="82">
        <f ca="1">IF($K$37="A",$BX$35,IF(OR($K$37="B",$K$37="C",$K$37="D"),$CE$35,""))</f>
        <v>0</v>
      </c>
      <c r="O44" s="94">
        <f ca="1">IF($K$37="A",$BY$35,IF(OR($K$37="B",$K$37="C",$K$37="D"),$CF$35,""))</f>
        <v>5</v>
      </c>
      <c r="P44" s="44">
        <f ca="1">IF(K37="D",P40,)</f>
        <v>0</v>
      </c>
      <c r="Q44" s="49">
        <f ca="1">IF($K$37="A","",IF(OR($K$37="B",$K$37="C",$K$37="D"),$CG$35,""))</f>
        <v>3</v>
      </c>
      <c r="R44" s="44" t="str">
        <f ca="1">IF(K37="D",R40,)</f>
        <v>.</v>
      </c>
      <c r="S44" s="82">
        <f ca="1">IF($K$37="A","",IF(OR($K$37="B",$K$37="C",$K$37="D"),$CH$35,""))</f>
        <v>0</v>
      </c>
      <c r="T44" s="26"/>
      <c r="U44" s="48"/>
      <c r="V44" s="82">
        <f ca="1">IF($U$37="A",$BV$36,IF(OR($U$37="B",$U$37="C",$U$37="D"),$CC$36,""))</f>
        <v>0</v>
      </c>
      <c r="W44" s="82">
        <f ca="1">IF($U$37="A",$BW$36,IF(OR($U$37="B",$U$37="C",$U$37="D"),$CD$36,""))</f>
        <v>0</v>
      </c>
      <c r="X44" s="82">
        <f ca="1">IF($U$37="A",$BX$36,IF(OR($U$37="B",$U$37="C",$U$37="D"),$CE$36,""))</f>
        <v>0</v>
      </c>
      <c r="Y44" s="94">
        <f ca="1">IF($U$37="A",$BY$36,IF(OR($U$37="B",$U$37="C",$U$37="D"),$CF$36,""))</f>
        <v>0</v>
      </c>
      <c r="Z44" s="44" t="str">
        <f ca="1">IF(U37="D",Z40,)</f>
        <v>.</v>
      </c>
      <c r="AA44" s="49">
        <f ca="1">IF($U$37="A","",IF(OR($U$37="B",$U$37="C",$U$37="D"),$CG$36,""))</f>
        <v>5</v>
      </c>
      <c r="AB44" s="44">
        <f ca="1">IF(U37="D",AB40,)</f>
        <v>0</v>
      </c>
      <c r="AC44" s="82">
        <f ca="1">IF($U$37="A","",IF(OR($U$37="B",$U$37="C",$U$37="D"),$CH$36,""))</f>
        <v>8</v>
      </c>
      <c r="AD44" s="26"/>
      <c r="AZ44" s="3"/>
      <c r="BA44" s="3"/>
      <c r="BB44" s="3"/>
      <c r="BC44" s="3"/>
      <c r="CR44" s="12"/>
      <c r="CS44" s="13"/>
      <c r="CT44" s="3"/>
      <c r="CU44" s="3"/>
      <c r="CV44" s="3"/>
      <c r="CW44" s="3"/>
      <c r="CX44" s="3"/>
      <c r="CY44" s="12">
        <f t="shared" ca="1" si="24"/>
        <v>0.58555783553866581</v>
      </c>
      <c r="CZ44" s="13">
        <f t="shared" ca="1" si="30"/>
        <v>53</v>
      </c>
      <c r="DA44" s="3"/>
      <c r="DB44" s="3">
        <v>44</v>
      </c>
      <c r="DC44" s="14">
        <v>5</v>
      </c>
      <c r="DD44" s="14">
        <v>8</v>
      </c>
      <c r="DF44" s="12">
        <f t="shared" ca="1" si="25"/>
        <v>0.38477212125050786</v>
      </c>
      <c r="DG44" s="13">
        <f t="shared" ca="1" si="26"/>
        <v>60</v>
      </c>
      <c r="DH44" s="3"/>
      <c r="DI44" s="3">
        <v>44</v>
      </c>
      <c r="DJ44" s="14">
        <v>5</v>
      </c>
      <c r="DK44" s="14">
        <v>3</v>
      </c>
    </row>
    <row r="45" spans="1:115" ht="45.95" customHeight="1" x14ac:dyDescent="0.25">
      <c r="A45" s="29"/>
      <c r="B45" s="94" t="str">
        <f ca="1">IF($A$37="A",$CC$34,"")</f>
        <v/>
      </c>
      <c r="C45" s="94" t="str">
        <f ca="1">IF($A$37="A",$CD$34,"")</f>
        <v/>
      </c>
      <c r="D45" s="94" t="str">
        <f ca="1">IF($A$37="A",$CE$34,"")</f>
        <v/>
      </c>
      <c r="E45" s="94" t="str">
        <f ca="1">IF($A$37="A",$CF$34,"")</f>
        <v/>
      </c>
      <c r="F45" s="51"/>
      <c r="G45" s="51" t="str">
        <f ca="1">IF($A$37="A",$CG$34,"")</f>
        <v/>
      </c>
      <c r="H45" s="51"/>
      <c r="I45" s="51" t="str">
        <f ca="1">IF($A$37="A",$CH$34,"")</f>
        <v/>
      </c>
      <c r="J45" s="26"/>
      <c r="K45" s="29"/>
      <c r="L45" s="94" t="str">
        <f ca="1">IF($K$37="A",$CC$35,"")</f>
        <v/>
      </c>
      <c r="M45" s="94" t="str">
        <f ca="1">IF($K$37="A",$CD$35,"")</f>
        <v/>
      </c>
      <c r="N45" s="94" t="str">
        <f ca="1">IF($K$37="A",$CE$35,"")</f>
        <v/>
      </c>
      <c r="O45" s="94" t="str">
        <f ca="1">IF($K$37="A",$CF$35,"")</f>
        <v/>
      </c>
      <c r="P45" s="51"/>
      <c r="Q45" s="51" t="str">
        <f ca="1">IF($K$37="A",$CG$35,"")</f>
        <v/>
      </c>
      <c r="R45" s="51"/>
      <c r="S45" s="51" t="str">
        <f ca="1">IF($K$37="A",$CH$35,"")</f>
        <v/>
      </c>
      <c r="T45" s="26"/>
      <c r="U45" s="29"/>
      <c r="V45" s="94" t="str">
        <f ca="1">IF($U$37="A",$CC$36,"")</f>
        <v/>
      </c>
      <c r="W45" s="94" t="str">
        <f ca="1">IF($U$37="A",$CD$36,"")</f>
        <v/>
      </c>
      <c r="X45" s="94" t="str">
        <f ca="1">IF($U$37="A",$CE$36,"")</f>
        <v/>
      </c>
      <c r="Y45" s="94" t="str">
        <f ca="1">IF($U$37="A",$CF$36,"")</f>
        <v/>
      </c>
      <c r="Z45" s="51"/>
      <c r="AA45" s="51" t="str">
        <f ca="1">IF($U$37="A",$CG$36,"")</f>
        <v/>
      </c>
      <c r="AB45" s="51"/>
      <c r="AC45" s="51" t="str">
        <f ca="1">IF($U$37="A",$CH$36,"")</f>
        <v/>
      </c>
      <c r="AD45" s="26"/>
      <c r="AZ45" s="3"/>
      <c r="BA45" s="3"/>
      <c r="BB45" s="3"/>
      <c r="BC45" s="3"/>
      <c r="CR45" s="12"/>
      <c r="CS45" s="13"/>
      <c r="CT45" s="3"/>
      <c r="CU45" s="3"/>
      <c r="CV45" s="3"/>
      <c r="CW45" s="3"/>
      <c r="CX45" s="3"/>
      <c r="CY45" s="12">
        <f t="shared" ca="1" si="24"/>
        <v>0.50746926725812269</v>
      </c>
      <c r="CZ45" s="13">
        <f t="shared" ca="1" si="30"/>
        <v>64</v>
      </c>
      <c r="DA45" s="3"/>
      <c r="DB45" s="3">
        <v>45</v>
      </c>
      <c r="DC45" s="14">
        <v>5</v>
      </c>
      <c r="DD45" s="14">
        <v>9</v>
      </c>
      <c r="DF45" s="12">
        <f t="shared" ca="1" si="25"/>
        <v>0.20574589765922191</v>
      </c>
      <c r="DG45" s="13">
        <f t="shared" ca="1" si="26"/>
        <v>71</v>
      </c>
      <c r="DH45" s="3"/>
      <c r="DI45" s="3">
        <v>45</v>
      </c>
      <c r="DJ45" s="14">
        <v>5</v>
      </c>
      <c r="DK45" s="14">
        <v>4</v>
      </c>
    </row>
    <row r="46" spans="1:115" ht="15" customHeight="1" x14ac:dyDescent="0.25">
      <c r="A46" s="58"/>
      <c r="B46" s="55"/>
      <c r="C46" s="55"/>
      <c r="D46" s="55"/>
      <c r="E46" s="55"/>
      <c r="F46" s="55"/>
      <c r="G46" s="55"/>
      <c r="H46" s="55"/>
      <c r="I46" s="55"/>
      <c r="J46" s="56"/>
      <c r="K46" s="58"/>
      <c r="L46" s="55"/>
      <c r="M46" s="55"/>
      <c r="N46" s="55"/>
      <c r="O46" s="55"/>
      <c r="P46" s="55"/>
      <c r="Q46" s="55"/>
      <c r="R46" s="55"/>
      <c r="S46" s="55"/>
      <c r="T46" s="56"/>
      <c r="U46" s="58"/>
      <c r="V46" s="55"/>
      <c r="W46" s="55"/>
      <c r="X46" s="55"/>
      <c r="Y46" s="55"/>
      <c r="Z46" s="55"/>
      <c r="AA46" s="55"/>
      <c r="AB46" s="55"/>
      <c r="AC46" s="55"/>
      <c r="AD46" s="56"/>
      <c r="AZ46" s="3"/>
      <c r="BA46" s="3"/>
      <c r="BB46" s="3"/>
      <c r="BC46" s="3"/>
      <c r="CR46" s="12"/>
      <c r="CS46" s="13"/>
      <c r="CT46" s="3"/>
      <c r="CU46" s="3"/>
      <c r="CV46" s="3"/>
      <c r="CW46" s="3"/>
      <c r="CX46" s="3"/>
      <c r="CY46" s="12">
        <f t="shared" ca="1" si="24"/>
        <v>0.74890254727233041</v>
      </c>
      <c r="CZ46" s="13">
        <f t="shared" ca="1" si="30"/>
        <v>37</v>
      </c>
      <c r="DA46" s="3"/>
      <c r="DB46" s="3">
        <v>46</v>
      </c>
      <c r="DC46" s="14">
        <v>6</v>
      </c>
      <c r="DD46" s="14">
        <v>1</v>
      </c>
      <c r="DF46" s="12">
        <f t="shared" ca="1" si="25"/>
        <v>0.91029646837796763</v>
      </c>
      <c r="DG46" s="13">
        <f t="shared" ca="1" si="26"/>
        <v>12</v>
      </c>
      <c r="DH46" s="3"/>
      <c r="DI46" s="3">
        <v>46</v>
      </c>
      <c r="DJ46" s="14">
        <v>5</v>
      </c>
      <c r="DK46" s="14">
        <v>5</v>
      </c>
    </row>
    <row r="47" spans="1:115" ht="15" customHeight="1" thickBot="1" x14ac:dyDescent="0.3">
      <c r="A47" s="17" t="str">
        <f ca="1">$AG4</f>
        <v>D</v>
      </c>
      <c r="B47" s="19">
        <f ca="1">$AQ4</f>
        <v>2</v>
      </c>
      <c r="C47" s="19"/>
      <c r="D47" s="19"/>
      <c r="E47" s="19"/>
      <c r="F47" s="19"/>
      <c r="G47" s="19"/>
      <c r="H47" s="19"/>
      <c r="I47" s="19"/>
      <c r="J47" s="20"/>
      <c r="K47" s="17" t="str">
        <f ca="1">$AG5</f>
        <v>G</v>
      </c>
      <c r="L47" s="19">
        <f ca="1">$AQ5</f>
        <v>2</v>
      </c>
      <c r="M47" s="19"/>
      <c r="N47" s="19"/>
      <c r="O47" s="19"/>
      <c r="P47" s="19"/>
      <c r="Q47" s="19"/>
      <c r="R47" s="19"/>
      <c r="S47" s="19"/>
      <c r="T47" s="20"/>
      <c r="U47" s="17" t="str">
        <f ca="1">$AG6</f>
        <v>D</v>
      </c>
      <c r="V47" s="19">
        <f ca="1">$AQ6</f>
        <v>2</v>
      </c>
      <c r="W47" s="21"/>
      <c r="X47" s="21"/>
      <c r="Y47" s="22"/>
      <c r="Z47" s="22"/>
      <c r="AA47" s="22"/>
      <c r="AB47" s="22"/>
      <c r="AC47" s="22"/>
      <c r="AD47" s="23"/>
      <c r="AG47" s="95" t="s">
        <v>19</v>
      </c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7"/>
      <c r="AT47" s="98"/>
      <c r="AX47" s="99" t="s">
        <v>20</v>
      </c>
      <c r="AY47" s="99" t="s">
        <v>21</v>
      </c>
      <c r="AZ47" s="99" t="s">
        <v>22</v>
      </c>
      <c r="BA47" s="99" t="s">
        <v>23</v>
      </c>
      <c r="BB47" s="99" t="s">
        <v>24</v>
      </c>
      <c r="BC47" s="99" t="s">
        <v>25</v>
      </c>
      <c r="BD47" s="99" t="s">
        <v>26</v>
      </c>
      <c r="CR47" s="12"/>
      <c r="CS47" s="13"/>
      <c r="CT47" s="3"/>
      <c r="CU47" s="3"/>
      <c r="CV47" s="3"/>
      <c r="CW47" s="3"/>
      <c r="CX47" s="3"/>
      <c r="CY47" s="12">
        <f t="shared" ca="1" si="24"/>
        <v>0.65687510606087396</v>
      </c>
      <c r="CZ47" s="13">
        <f t="shared" ca="1" si="30"/>
        <v>46</v>
      </c>
      <c r="DA47" s="3"/>
      <c r="DB47" s="3">
        <v>47</v>
      </c>
      <c r="DC47" s="14">
        <v>6</v>
      </c>
      <c r="DD47" s="14">
        <v>2</v>
      </c>
      <c r="DF47" s="12">
        <f t="shared" ca="1" si="25"/>
        <v>0.69327078951713572</v>
      </c>
      <c r="DG47" s="13">
        <f t="shared" ca="1" si="26"/>
        <v>27</v>
      </c>
      <c r="DH47" s="3"/>
      <c r="DI47" s="3">
        <v>47</v>
      </c>
      <c r="DJ47" s="14">
        <v>5</v>
      </c>
      <c r="DK47" s="14">
        <v>6</v>
      </c>
    </row>
    <row r="48" spans="1:115" ht="45" customHeight="1" thickBot="1" x14ac:dyDescent="0.3">
      <c r="A48" s="24"/>
      <c r="B48" s="138" t="str">
        <f ca="1">B15</f>
        <v>2.15×18＝</v>
      </c>
      <c r="C48" s="139"/>
      <c r="D48" s="139"/>
      <c r="E48" s="139"/>
      <c r="F48" s="139"/>
      <c r="G48" s="141">
        <f ca="1">G15</f>
        <v>38.700000000000003</v>
      </c>
      <c r="H48" s="141"/>
      <c r="I48" s="142"/>
      <c r="J48" s="25"/>
      <c r="K48" s="24"/>
      <c r="L48" s="138" t="str">
        <f ca="1">L15</f>
        <v>9.57×20＝</v>
      </c>
      <c r="M48" s="139"/>
      <c r="N48" s="139"/>
      <c r="O48" s="139"/>
      <c r="P48" s="139"/>
      <c r="Q48" s="141">
        <f ca="1">Q15</f>
        <v>191.4</v>
      </c>
      <c r="R48" s="141"/>
      <c r="S48" s="142"/>
      <c r="T48" s="25"/>
      <c r="U48" s="24"/>
      <c r="V48" s="138" t="str">
        <f ca="1">V15</f>
        <v>4.47×99＝</v>
      </c>
      <c r="W48" s="139"/>
      <c r="X48" s="139"/>
      <c r="Y48" s="139"/>
      <c r="Z48" s="139"/>
      <c r="AA48" s="141">
        <f ca="1">AA15</f>
        <v>442.53000000000003</v>
      </c>
      <c r="AB48" s="141"/>
      <c r="AC48" s="142"/>
      <c r="AD48" s="26"/>
      <c r="AG48" s="95" t="s">
        <v>27</v>
      </c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7"/>
      <c r="AT48" s="98">
        <v>0</v>
      </c>
      <c r="AX48" s="99" t="s">
        <v>28</v>
      </c>
      <c r="AY48" s="99" t="s">
        <v>29</v>
      </c>
      <c r="AZ48" s="99" t="s">
        <v>30</v>
      </c>
      <c r="BA48" s="99" t="s">
        <v>31</v>
      </c>
      <c r="BB48" s="99"/>
      <c r="BC48" s="99"/>
      <c r="BD48" s="99"/>
      <c r="CR48" s="12"/>
      <c r="CS48" s="13"/>
      <c r="CT48" s="3"/>
      <c r="CU48" s="3"/>
      <c r="CV48" s="3"/>
      <c r="CW48" s="3"/>
      <c r="CX48" s="3"/>
      <c r="CY48" s="12">
        <f t="shared" ca="1" si="24"/>
        <v>0.12452439564938833</v>
      </c>
      <c r="CZ48" s="13">
        <f t="shared" ca="1" si="30"/>
        <v>121</v>
      </c>
      <c r="DA48" s="3"/>
      <c r="DB48" s="3">
        <v>48</v>
      </c>
      <c r="DC48" s="14">
        <v>6</v>
      </c>
      <c r="DD48" s="14">
        <v>3</v>
      </c>
      <c r="DF48" s="12">
        <f t="shared" ca="1" si="25"/>
        <v>0.45400152311511954</v>
      </c>
      <c r="DG48" s="13">
        <f t="shared" ca="1" si="26"/>
        <v>54</v>
      </c>
      <c r="DH48" s="3"/>
      <c r="DI48" s="3">
        <v>48</v>
      </c>
      <c r="DJ48" s="14">
        <v>5</v>
      </c>
      <c r="DK48" s="14">
        <v>7</v>
      </c>
    </row>
    <row r="49" spans="1:115" ht="15" customHeight="1" x14ac:dyDescent="0.25">
      <c r="A49" s="24"/>
      <c r="B49" s="28"/>
      <c r="C49" s="28"/>
      <c r="D49" s="28"/>
      <c r="E49" s="28"/>
      <c r="F49" s="28"/>
      <c r="G49" s="28"/>
      <c r="H49" s="28"/>
      <c r="I49" s="28"/>
      <c r="J49" s="25"/>
      <c r="K49" s="24"/>
      <c r="L49" s="28"/>
      <c r="M49" s="28"/>
      <c r="N49" s="28"/>
      <c r="O49" s="28"/>
      <c r="P49" s="28"/>
      <c r="Q49" s="28"/>
      <c r="R49" s="28"/>
      <c r="S49" s="28"/>
      <c r="T49" s="25"/>
      <c r="U49" s="24"/>
      <c r="V49" s="28"/>
      <c r="W49" s="28"/>
      <c r="X49" s="28"/>
      <c r="Y49" s="28"/>
      <c r="Z49" s="28"/>
      <c r="AA49" s="28"/>
      <c r="AB49" s="28"/>
      <c r="AC49" s="28"/>
      <c r="AD49" s="26"/>
      <c r="AG49" s="95" t="s">
        <v>32</v>
      </c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7">
        <v>0</v>
      </c>
      <c r="AT49" s="98"/>
      <c r="AX49" s="99" t="s">
        <v>33</v>
      </c>
      <c r="AY49" s="99" t="s">
        <v>34</v>
      </c>
      <c r="AZ49" s="99" t="s">
        <v>35</v>
      </c>
      <c r="BA49" s="99" t="s">
        <v>36</v>
      </c>
      <c r="BB49" s="99"/>
      <c r="BC49" s="99"/>
      <c r="BD49" s="99"/>
      <c r="BI49" s="99"/>
      <c r="BJ49" s="99"/>
      <c r="BK49" s="99"/>
      <c r="CR49" s="12"/>
      <c r="CS49" s="13"/>
      <c r="CT49" s="3"/>
      <c r="CU49" s="3"/>
      <c r="CV49" s="3"/>
      <c r="CW49" s="3"/>
      <c r="CX49" s="3"/>
      <c r="CY49" s="12">
        <f t="shared" ca="1" si="24"/>
        <v>0.21040746079456141</v>
      </c>
      <c r="CZ49" s="13">
        <f t="shared" ca="1" si="30"/>
        <v>111</v>
      </c>
      <c r="DA49" s="3"/>
      <c r="DB49" s="3">
        <v>49</v>
      </c>
      <c r="DC49" s="14">
        <v>6</v>
      </c>
      <c r="DD49" s="14">
        <v>4</v>
      </c>
      <c r="DF49" s="12">
        <f t="shared" ca="1" si="25"/>
        <v>0.11456709210696181</v>
      </c>
      <c r="DG49" s="13">
        <f t="shared" ca="1" si="26"/>
        <v>76</v>
      </c>
      <c r="DH49" s="3"/>
      <c r="DI49" s="3">
        <v>49</v>
      </c>
      <c r="DJ49" s="14">
        <v>5</v>
      </c>
      <c r="DK49" s="14">
        <v>8</v>
      </c>
    </row>
    <row r="50" spans="1:115" ht="45.95" customHeight="1" x14ac:dyDescent="0.25">
      <c r="A50" s="29"/>
      <c r="B50" s="73"/>
      <c r="C50" s="73"/>
      <c r="D50" s="74"/>
      <c r="E50" s="75">
        <f ca="1">E17</f>
        <v>2</v>
      </c>
      <c r="F50" s="33" t="str">
        <f ca="1">F17</f>
        <v>.</v>
      </c>
      <c r="G50" s="34">
        <f ca="1">G17</f>
        <v>1</v>
      </c>
      <c r="H50" s="33">
        <f ca="1">H17</f>
        <v>0</v>
      </c>
      <c r="I50" s="76">
        <f ca="1">I17</f>
        <v>5</v>
      </c>
      <c r="J50" s="26"/>
      <c r="K50" s="29"/>
      <c r="L50" s="73"/>
      <c r="M50" s="73"/>
      <c r="N50" s="74"/>
      <c r="O50" s="75">
        <f ca="1">O17</f>
        <v>9</v>
      </c>
      <c r="P50" s="33" t="str">
        <f ca="1">P17</f>
        <v>.</v>
      </c>
      <c r="Q50" s="34">
        <f ca="1">Q17</f>
        <v>5</v>
      </c>
      <c r="R50" s="33">
        <f ca="1">R17</f>
        <v>0</v>
      </c>
      <c r="S50" s="76">
        <f ca="1">S17</f>
        <v>7</v>
      </c>
      <c r="T50" s="26"/>
      <c r="U50" s="29"/>
      <c r="V50" s="73"/>
      <c r="W50" s="73"/>
      <c r="X50" s="74"/>
      <c r="Y50" s="75">
        <f ca="1">Y17</f>
        <v>4</v>
      </c>
      <c r="Z50" s="33" t="str">
        <f ca="1">Z17</f>
        <v>.</v>
      </c>
      <c r="AA50" s="34">
        <f ca="1">AA17</f>
        <v>4</v>
      </c>
      <c r="AB50" s="33">
        <f ca="1">AB17</f>
        <v>0</v>
      </c>
      <c r="AC50" s="76">
        <f ca="1">AC17</f>
        <v>7</v>
      </c>
      <c r="AD50" s="26"/>
      <c r="AG50" s="95" t="s">
        <v>37</v>
      </c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>
        <v>0</v>
      </c>
      <c r="AS50" s="97"/>
      <c r="AT50" s="98"/>
      <c r="AX50" s="99" t="s">
        <v>38</v>
      </c>
      <c r="AY50" s="99"/>
      <c r="AZ50" s="99"/>
      <c r="BA50" s="99"/>
      <c r="BB50" s="99"/>
      <c r="BC50" s="99"/>
      <c r="BD50" s="99"/>
      <c r="BI50" s="99"/>
      <c r="BJ50" s="99"/>
      <c r="BK50" s="99"/>
      <c r="CR50" s="12"/>
      <c r="CS50" s="13"/>
      <c r="CT50" s="3"/>
      <c r="CU50" s="3"/>
      <c r="CV50" s="3"/>
      <c r="CW50" s="3"/>
      <c r="CX50" s="3"/>
      <c r="CY50" s="12">
        <f t="shared" ca="1" si="24"/>
        <v>0.78288806298735458</v>
      </c>
      <c r="CZ50" s="13">
        <f t="shared" ca="1" si="30"/>
        <v>32</v>
      </c>
      <c r="DA50" s="3"/>
      <c r="DB50" s="3">
        <v>50</v>
      </c>
      <c r="DC50" s="14">
        <v>6</v>
      </c>
      <c r="DD50" s="14">
        <v>5</v>
      </c>
      <c r="DF50" s="12">
        <f t="shared" ca="1" si="25"/>
        <v>9.2101819245595129E-2</v>
      </c>
      <c r="DG50" s="13">
        <f t="shared" ca="1" si="26"/>
        <v>77</v>
      </c>
      <c r="DH50" s="3"/>
      <c r="DI50" s="3">
        <v>50</v>
      </c>
      <c r="DJ50" s="14">
        <v>5</v>
      </c>
      <c r="DK50" s="14">
        <v>9</v>
      </c>
    </row>
    <row r="51" spans="1:115" ht="45.95" customHeight="1" thickBot="1" x14ac:dyDescent="0.3">
      <c r="A51" s="29"/>
      <c r="B51" s="77"/>
      <c r="C51" s="77"/>
      <c r="D51" s="78" t="str">
        <f>$D$18</f>
        <v>×</v>
      </c>
      <c r="E51" s="79">
        <f>E18</f>
        <v>0</v>
      </c>
      <c r="F51" s="39"/>
      <c r="G51" s="40">
        <f ca="1">G18</f>
        <v>1</v>
      </c>
      <c r="H51" s="41"/>
      <c r="I51" s="80">
        <f ca="1">I18</f>
        <v>8</v>
      </c>
      <c r="J51" s="26"/>
      <c r="K51" s="29"/>
      <c r="L51" s="77"/>
      <c r="M51" s="77"/>
      <c r="N51" s="78" t="str">
        <f>$N$18</f>
        <v>×</v>
      </c>
      <c r="O51" s="79">
        <f>O18</f>
        <v>0</v>
      </c>
      <c r="P51" s="39"/>
      <c r="Q51" s="40">
        <f ca="1">Q18</f>
        <v>2</v>
      </c>
      <c r="R51" s="41"/>
      <c r="S51" s="80">
        <f ca="1">S18</f>
        <v>0</v>
      </c>
      <c r="T51" s="26"/>
      <c r="U51" s="29"/>
      <c r="V51" s="77"/>
      <c r="W51" s="77"/>
      <c r="X51" s="78" t="str">
        <f>$X$18</f>
        <v>×</v>
      </c>
      <c r="Y51" s="79">
        <f>Y18</f>
        <v>0</v>
      </c>
      <c r="Z51" s="39"/>
      <c r="AA51" s="40">
        <f ca="1">AA18</f>
        <v>9</v>
      </c>
      <c r="AB51" s="41"/>
      <c r="AC51" s="80">
        <f ca="1">AC18</f>
        <v>9</v>
      </c>
      <c r="AD51" s="26"/>
      <c r="AG51" s="95" t="s">
        <v>39</v>
      </c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>
        <v>0</v>
      </c>
      <c r="AS51" s="97">
        <v>0</v>
      </c>
      <c r="AT51" s="98"/>
      <c r="AY51" s="100"/>
      <c r="AZ51" s="100"/>
      <c r="BA51" s="100"/>
      <c r="BI51" s="99"/>
      <c r="BJ51" s="99"/>
      <c r="BK51" s="99"/>
      <c r="CR51" s="12"/>
      <c r="CS51" s="13"/>
      <c r="CT51" s="3"/>
      <c r="CU51" s="3"/>
      <c r="CV51" s="3"/>
      <c r="CW51" s="3"/>
      <c r="CX51" s="3"/>
      <c r="CY51" s="12">
        <f t="shared" ca="1" si="24"/>
        <v>0.56133947818708751</v>
      </c>
      <c r="CZ51" s="13">
        <f t="shared" ca="1" si="30"/>
        <v>58</v>
      </c>
      <c r="DA51" s="3"/>
      <c r="DB51" s="3">
        <v>51</v>
      </c>
      <c r="DC51" s="14">
        <v>6</v>
      </c>
      <c r="DD51" s="14">
        <v>6</v>
      </c>
      <c r="DF51" s="12">
        <f t="shared" ca="1" si="25"/>
        <v>0.42546476587715154</v>
      </c>
      <c r="DG51" s="13">
        <f t="shared" ca="1" si="26"/>
        <v>55</v>
      </c>
      <c r="DH51" s="3"/>
      <c r="DI51" s="3">
        <v>51</v>
      </c>
      <c r="DJ51" s="14">
        <v>6</v>
      </c>
      <c r="DK51" s="14">
        <v>0</v>
      </c>
    </row>
    <row r="52" spans="1:115" ht="45.95" customHeight="1" x14ac:dyDescent="0.25">
      <c r="A52" s="29"/>
      <c r="B52" s="81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3">
        <f ca="1">IF(OR($A$47="A",$A$47="C",$A$47="D"),$BJ$37,IF($A$47="B",$BQ$37,$CE$37))</f>
        <v>1</v>
      </c>
      <c r="E52" s="84">
        <f ca="1">IF(OR($A$47="A",$A$47="C",$A$47="D"),$BK$37,IF($A$47="B",$BR$37,$CF$37))</f>
        <v>7</v>
      </c>
      <c r="F52" s="45">
        <f ca="1">IF(OR(A47="E",A47="G"),F50,)</f>
        <v>0</v>
      </c>
      <c r="G52" s="85">
        <f ca="1">IF(OR($A$47="A",$A$47="C",$A$47="D"),$BL$37,IF($A$47="B",$BS$37,$CG$37))</f>
        <v>2</v>
      </c>
      <c r="H52" s="45">
        <f ca="1">IF(OR(A47="E",A47="G"),H50,)</f>
        <v>0</v>
      </c>
      <c r="I52" s="86">
        <f ca="1">IF(OR($A$47="A",$A$47="C",$A$47="D"),$BM$37,IF($A$47="B",$BT$37,$CH$37))</f>
        <v>0</v>
      </c>
      <c r="J52" s="26"/>
      <c r="K52" s="29"/>
      <c r="L52" s="81">
        <f ca="1">IF(OR($K$47="A",$K$47="C",$K$47="D"),$BH$38,IF($K$47="B",$BO$38,$CC$38))</f>
        <v>0</v>
      </c>
      <c r="M52" s="82">
        <f ca="1">IF(OR($K$47="A",$K$47="C",$K$47="D"),$BI$38,IF($K$47="B",$BP$38,$CD$38))</f>
        <v>1</v>
      </c>
      <c r="N52" s="83">
        <f ca="1">IF(OR($K$47="A",$K$47="C",$K$47="D"),$BJ$38,IF($K$47="B",$BQ$38,$CE$38))</f>
        <v>9</v>
      </c>
      <c r="O52" s="84">
        <f ca="1">IF(OR($K$47="A",$K$47="C",$K$47="D"),$BK$38,IF($K$47="B",$BR$38,$CF$38))</f>
        <v>1</v>
      </c>
      <c r="P52" s="45" t="str">
        <f ca="1">IF(OR(K47="E",K47="G"),P50,)</f>
        <v>.</v>
      </c>
      <c r="Q52" s="85">
        <f ca="1">IF(OR($K$47="A",$K$47="C",$K$47="D"),$BL$38,IF($K$47="B",$BS$38,$CG$38))</f>
        <v>4</v>
      </c>
      <c r="R52" s="45">
        <f ca="1">IF(OR(K47="E",K47="G"),R50,)</f>
        <v>0</v>
      </c>
      <c r="S52" s="86">
        <f ca="1">IF(OR($K$47="A",$K$47="C",$K$47="D"),$BM$38,IF($K$47="B",$BT$38,$CH$38))</f>
        <v>0</v>
      </c>
      <c r="T52" s="26"/>
      <c r="U52" s="48"/>
      <c r="V52" s="81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3">
        <f ca="1">IF(OR($U$47="A",$U$47="C",$U$47="D"),$BJ$39,IF($U$47="B",$BQ$39,$CE$39))</f>
        <v>4</v>
      </c>
      <c r="Y52" s="84">
        <f ca="1">IF(OR($U$47="A",$U$47="C",$U$47="D"),$BK$39,IF($U$47="B",$BR$39,$CF$39))</f>
        <v>0</v>
      </c>
      <c r="Z52" s="45">
        <f ca="1">IF(OR(U47="E",U47="G"),Z50,)</f>
        <v>0</v>
      </c>
      <c r="AA52" s="85">
        <f ca="1">IF(OR($U$47="A",$U$47="C",$U$47="D"),$BL$39,IF($U$47="B",$BS$39,$CG$39))</f>
        <v>2</v>
      </c>
      <c r="AB52" s="45">
        <f ca="1">IF(OR(U47="E",U47="G"),AB50,)</f>
        <v>0</v>
      </c>
      <c r="AC52" s="86">
        <f ca="1">IF(OR($U$47="A",$U$47="C",$U$47="D"),$BM$39,IF($U$47="B",$BT$39,$CH$39))</f>
        <v>3</v>
      </c>
      <c r="AD52" s="26"/>
      <c r="AG52" s="95" t="s">
        <v>40</v>
      </c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7">
        <v>0</v>
      </c>
      <c r="AT52" s="98">
        <v>0</v>
      </c>
      <c r="AX52" s="101" t="str">
        <f ca="1">$AG1</f>
        <v>D</v>
      </c>
      <c r="AY52" s="100"/>
      <c r="AZ52" s="100"/>
      <c r="BA52" s="100"/>
      <c r="BI52" s="99"/>
      <c r="BJ52" s="99"/>
      <c r="BK52" s="99"/>
      <c r="CR52" s="12"/>
      <c r="CS52" s="13"/>
      <c r="CT52" s="3"/>
      <c r="CU52" s="3"/>
      <c r="CV52" s="3"/>
      <c r="CW52" s="3"/>
      <c r="CX52" s="3"/>
      <c r="CY52" s="12">
        <f t="shared" ca="1" si="24"/>
        <v>0.78687915811338038</v>
      </c>
      <c r="CZ52" s="13">
        <f t="shared" ca="1" si="30"/>
        <v>31</v>
      </c>
      <c r="DA52" s="3"/>
      <c r="DB52" s="3">
        <v>52</v>
      </c>
      <c r="DC52" s="14">
        <v>6</v>
      </c>
      <c r="DD52" s="14">
        <v>7</v>
      </c>
      <c r="DF52" s="12">
        <f t="shared" ca="1" si="25"/>
        <v>0.96346269449538224</v>
      </c>
      <c r="DG52" s="13">
        <f t="shared" ca="1" si="26"/>
        <v>5</v>
      </c>
      <c r="DH52" s="3"/>
      <c r="DI52" s="3">
        <v>52</v>
      </c>
      <c r="DJ52" s="14">
        <v>6</v>
      </c>
      <c r="DK52" s="14">
        <v>1</v>
      </c>
    </row>
    <row r="53" spans="1:115" ht="45.95" customHeight="1" x14ac:dyDescent="0.25">
      <c r="A53" s="48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0</v>
      </c>
      <c r="D53" s="82">
        <f ca="1">IF(OR($A$47="A",$A$47="D"),$BQ$37,IF(OR($A$47="B",$A$47="C"),$BX$37,$CL$37))</f>
        <v>2</v>
      </c>
      <c r="E53" s="94">
        <f ca="1">IF(OR($A$47="A",$A$47="D"),$BR$37,IF(OR($A$47="B",$A$47="C"),$BY$37,$CM$37))</f>
        <v>1</v>
      </c>
      <c r="F53" s="44"/>
      <c r="G53" s="49">
        <f ca="1">IF(OR($A$47="A",$A$47="D"),$BS$37,IF($A$47="B","",IF($A$47="C",$BZ$37,"")))</f>
        <v>5</v>
      </c>
      <c r="H53" s="44"/>
      <c r="I53" s="82"/>
      <c r="J53" s="26"/>
      <c r="K53" s="48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0</v>
      </c>
      <c r="O53" s="94">
        <f ca="1">IF(OR($K$47="A",$K$47="D"),$BR$38,IF(OR($K$47="B",$K$47="C"),$BY$38,$CM$38))</f>
        <v>0</v>
      </c>
      <c r="P53" s="44"/>
      <c r="Q53" s="49" t="str">
        <f ca="1">IF(OR($K$47="A",$K$47="D"),$BS$38,IF($K$47="B","",IF($K$47="C",$BZ$38,"")))</f>
        <v/>
      </c>
      <c r="R53" s="44"/>
      <c r="S53" s="82"/>
      <c r="T53" s="26"/>
      <c r="U53" s="48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4</v>
      </c>
      <c r="X53" s="82">
        <f ca="1">IF(OR($U$47="A",$U$47="D"),$BQ$39,IF(OR($U$47="B",$U$47="C"),$BX$39,$CL$39))</f>
        <v>0</v>
      </c>
      <c r="Y53" s="94">
        <f ca="1">IF(OR($U$47="A",$U$47="D"),$BR$39,IF(OR($U$47="B",$U$47="C"),$BY$39,$CM$39))</f>
        <v>2</v>
      </c>
      <c r="Z53" s="44"/>
      <c r="AA53" s="49">
        <f ca="1">IF(OR($U$47="A",$U$47="D"),$BS$39,IF($U$47="B","",IF($U$47="C",$BZ$39,"")))</f>
        <v>3</v>
      </c>
      <c r="AB53" s="44"/>
      <c r="AC53" s="82"/>
      <c r="AD53" s="26"/>
      <c r="AG53" s="95" t="s">
        <v>41</v>
      </c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>
        <v>0</v>
      </c>
      <c r="AS53" s="97"/>
      <c r="AT53" s="98">
        <v>0</v>
      </c>
      <c r="CR53" s="12"/>
      <c r="CS53" s="13"/>
      <c r="CT53" s="3"/>
      <c r="CU53" s="3"/>
      <c r="CV53" s="3"/>
      <c r="CW53" s="3"/>
      <c r="CX53" s="3"/>
      <c r="CY53" s="12">
        <f t="shared" ca="1" si="24"/>
        <v>6.050345739213181E-2</v>
      </c>
      <c r="CZ53" s="13">
        <f t="shared" ca="1" si="30"/>
        <v>134</v>
      </c>
      <c r="DA53" s="3"/>
      <c r="DB53" s="3">
        <v>53</v>
      </c>
      <c r="DC53" s="14">
        <v>6</v>
      </c>
      <c r="DD53" s="14">
        <v>8</v>
      </c>
      <c r="DF53" s="12">
        <f t="shared" ca="1" si="25"/>
        <v>0.59912693949582974</v>
      </c>
      <c r="DG53" s="13">
        <f t="shared" ca="1" si="26"/>
        <v>40</v>
      </c>
      <c r="DH53" s="3"/>
      <c r="DI53" s="3">
        <v>53</v>
      </c>
      <c r="DJ53" s="14">
        <v>6</v>
      </c>
      <c r="DK53" s="14">
        <v>2</v>
      </c>
    </row>
    <row r="54" spans="1:115" ht="45.95" customHeight="1" x14ac:dyDescent="0.25">
      <c r="A54" s="48"/>
      <c r="B54" s="82">
        <f ca="1">IF($A$47="A",$BV$37,IF(OR($A$47="B",$A$47="C",$A$47="D"),$CC$37,""))</f>
        <v>0</v>
      </c>
      <c r="C54" s="82">
        <f ca="1">IF($A$47="A",$BW$37,IF(OR($A$47="B",$A$47="C",$A$47="D"),$CD$37,""))</f>
        <v>0</v>
      </c>
      <c r="D54" s="82">
        <f ca="1">IF($A$47="A",$BX$37,IF(OR($A$47="B",$A$47="C",$A$47="D"),$CE$37,""))</f>
        <v>3</v>
      </c>
      <c r="E54" s="94">
        <f ca="1">IF($A$47="A",$BY$37,IF(OR($A$47="B",$A$47="C",$A$47="D"),$CF$37,""))</f>
        <v>8</v>
      </c>
      <c r="F54" s="44" t="str">
        <f ca="1">IF(A47="D",F50,)</f>
        <v>.</v>
      </c>
      <c r="G54" s="49">
        <f ca="1">IF($A$47="A","",IF(OR($A$47="B",$A$47="C",$A$47="D"),$CG$37,""))</f>
        <v>7</v>
      </c>
      <c r="H54" s="44">
        <f ca="1">IF(A47="D",H50,)</f>
        <v>0</v>
      </c>
      <c r="I54" s="82">
        <f ca="1">IF($A$47="A","",IF(OR($A$47="B",$A$47="C",$A$47="D"),$CH$37,""))</f>
        <v>0</v>
      </c>
      <c r="J54" s="26"/>
      <c r="K54" s="48"/>
      <c r="L54" s="82" t="str">
        <f ca="1">IF($K$47="A",$BV$38,IF(OR($K$47="B",$K$47="C",$K$47="D"),$CC$38,""))</f>
        <v/>
      </c>
      <c r="M54" s="82" t="str">
        <f ca="1">IF($K$47="A",$BW$38,IF(OR($K$47="B",$K$47="C",$K$47="D"),$CD$38,""))</f>
        <v/>
      </c>
      <c r="N54" s="82" t="str">
        <f ca="1">IF($K$47="A",$BX$38,IF(OR($K$47="B",$K$47="C",$K$47="D"),$CE$38,""))</f>
        <v/>
      </c>
      <c r="O54" s="94" t="str">
        <f ca="1">IF($K$47="A",$BY$38,IF(OR($K$47="B",$K$47="C",$K$47="D"),$CF$38,""))</f>
        <v/>
      </c>
      <c r="P54" s="44">
        <f ca="1">IF(K47="D",P50,)</f>
        <v>0</v>
      </c>
      <c r="Q54" s="49" t="str">
        <f ca="1">IF($K$47="A","",IF(OR($K$47="B",$K$47="C",$K$47="D"),$CG$38,""))</f>
        <v/>
      </c>
      <c r="R54" s="44">
        <f ca="1">IF(K47="D",R50,)</f>
        <v>0</v>
      </c>
      <c r="S54" s="82" t="str">
        <f ca="1">IF($K$47="A","",IF(OR($K$47="B",$K$47="C",$K$47="D"),$CH$38,""))</f>
        <v/>
      </c>
      <c r="T54" s="26"/>
      <c r="U54" s="48"/>
      <c r="V54" s="82">
        <f ca="1">IF($U$47="A",$BV$39,IF(OR($U$47="B",$U$47="C",$U$47="D"),$CC$39,""))</f>
        <v>0</v>
      </c>
      <c r="W54" s="82">
        <f ca="1">IF($U$47="A",$BW$39,IF(OR($U$47="B",$U$47="C",$U$47="D"),$CD$39,""))</f>
        <v>4</v>
      </c>
      <c r="X54" s="82">
        <f ca="1">IF($U$47="A",$BX$39,IF(OR($U$47="B",$U$47="C",$U$47="D"),$CE$39,""))</f>
        <v>4</v>
      </c>
      <c r="Y54" s="94">
        <f ca="1">IF($U$47="A",$BY$39,IF(OR($U$47="B",$U$47="C",$U$47="D"),$CF$39,""))</f>
        <v>2</v>
      </c>
      <c r="Z54" s="44" t="str">
        <f ca="1">IF(U47="D",Z50,)</f>
        <v>.</v>
      </c>
      <c r="AA54" s="49">
        <f ca="1">IF($U$47="A","",IF(OR($U$47="B",$U$47="C",$U$47="D"),$CG$39,""))</f>
        <v>5</v>
      </c>
      <c r="AB54" s="44">
        <f ca="1">IF(U47="D",AB50,)</f>
        <v>0</v>
      </c>
      <c r="AC54" s="82">
        <f ca="1">IF($U$47="A","",IF(OR($U$47="B",$U$47="C",$U$47="D"),$CH$39,""))</f>
        <v>3</v>
      </c>
      <c r="AD54" s="26"/>
      <c r="CR54" s="12"/>
      <c r="CS54" s="13"/>
      <c r="CT54" s="3"/>
      <c r="CU54" s="3"/>
      <c r="CV54" s="3"/>
      <c r="CW54" s="3"/>
      <c r="CX54" s="3"/>
      <c r="CY54" s="12">
        <f t="shared" ca="1" si="24"/>
        <v>0.43626164526039191</v>
      </c>
      <c r="CZ54" s="13">
        <f t="shared" ca="1" si="30"/>
        <v>78</v>
      </c>
      <c r="DA54" s="3"/>
      <c r="DB54" s="3">
        <v>54</v>
      </c>
      <c r="DC54" s="14">
        <v>6</v>
      </c>
      <c r="DD54" s="14">
        <v>9</v>
      </c>
      <c r="DF54" s="12">
        <f t="shared" ca="1" si="25"/>
        <v>0.69078442844642896</v>
      </c>
      <c r="DG54" s="13">
        <f t="shared" ca="1" si="26"/>
        <v>28</v>
      </c>
      <c r="DH54" s="3"/>
      <c r="DI54" s="3">
        <v>54</v>
      </c>
      <c r="DJ54" s="14">
        <v>6</v>
      </c>
      <c r="DK54" s="14">
        <v>3</v>
      </c>
    </row>
    <row r="55" spans="1:115" ht="45.95" customHeight="1" x14ac:dyDescent="0.25">
      <c r="A55" s="29"/>
      <c r="B55" s="94" t="str">
        <f ca="1">IF($A$47="A",$CC$37,"")</f>
        <v/>
      </c>
      <c r="C55" s="94" t="str">
        <f ca="1">IF($A$47="A",$CD$37,"")</f>
        <v/>
      </c>
      <c r="D55" s="94" t="str">
        <f ca="1">IF($A$47="A",$CE$37,"")</f>
        <v/>
      </c>
      <c r="E55" s="94" t="str">
        <f ca="1">IF($A$47="A",$CF$37,"")</f>
        <v/>
      </c>
      <c r="F55" s="51"/>
      <c r="G55" s="51" t="str">
        <f ca="1">IF($A$47="A",$CG$37,"")</f>
        <v/>
      </c>
      <c r="H55" s="51"/>
      <c r="I55" s="51" t="str">
        <f ca="1">IF($A$47="A",$CH$37,"")</f>
        <v/>
      </c>
      <c r="J55" s="26"/>
      <c r="K55" s="29"/>
      <c r="L55" s="94" t="str">
        <f ca="1">IF($K$47="A",$CC$38,"")</f>
        <v/>
      </c>
      <c r="M55" s="94" t="str">
        <f ca="1">IF($K$47="A",$CD$38,"")</f>
        <v/>
      </c>
      <c r="N55" s="94" t="str">
        <f ca="1">IF($K$47="A",$CE$38,"")</f>
        <v/>
      </c>
      <c r="O55" s="94" t="str">
        <f ca="1">IF($K$47="A",$CF$38,"")</f>
        <v/>
      </c>
      <c r="P55" s="51"/>
      <c r="Q55" s="51" t="str">
        <f ca="1">IF($K$47="A",$CG$38,"")</f>
        <v/>
      </c>
      <c r="R55" s="51"/>
      <c r="S55" s="51" t="str">
        <f ca="1">IF($K$47="A",$CH$38,"")</f>
        <v/>
      </c>
      <c r="T55" s="26"/>
      <c r="U55" s="29"/>
      <c r="V55" s="94" t="str">
        <f ca="1">IF($U$47="A",$CC$39,"")</f>
        <v/>
      </c>
      <c r="W55" s="94" t="str">
        <f ca="1">IF($U$47="A",$CD$39,"")</f>
        <v/>
      </c>
      <c r="X55" s="94" t="str">
        <f ca="1">IF($U$47="A",$CE$39,"")</f>
        <v/>
      </c>
      <c r="Y55" s="94" t="str">
        <f ca="1">IF($U$47="A",$CF$39,"")</f>
        <v/>
      </c>
      <c r="Z55" s="51"/>
      <c r="AA55" s="51" t="str">
        <f ca="1">IF($U$47="A",$CG$39,"")</f>
        <v/>
      </c>
      <c r="AB55" s="51"/>
      <c r="AC55" s="51" t="str">
        <f ca="1">IF($U$47="A",$CH$39,"")</f>
        <v/>
      </c>
      <c r="AD55" s="26"/>
      <c r="AJ55" s="102" t="s">
        <v>42</v>
      </c>
      <c r="AL55" s="103" t="s">
        <v>43</v>
      </c>
      <c r="AN55" s="102" t="s">
        <v>42</v>
      </c>
      <c r="AO55" s="104" t="s">
        <v>44</v>
      </c>
      <c r="AP55" s="103" t="s">
        <v>43</v>
      </c>
      <c r="AQ55" s="104" t="s">
        <v>44</v>
      </c>
      <c r="AR55" s="104" t="s">
        <v>45</v>
      </c>
      <c r="AS55" s="104" t="s">
        <v>46</v>
      </c>
      <c r="AT55" s="105"/>
      <c r="AU55" s="105"/>
      <c r="AV55" s="105"/>
      <c r="BC55" s="105"/>
      <c r="BD55" s="105"/>
      <c r="BE55" s="105"/>
      <c r="CR55" s="12"/>
      <c r="CS55" s="13"/>
      <c r="CT55" s="3"/>
      <c r="CU55" s="3"/>
      <c r="CV55" s="3"/>
      <c r="CW55" s="3"/>
      <c r="CX55" s="3"/>
      <c r="CY55" s="12">
        <f t="shared" ca="1" si="24"/>
        <v>0.43629293585855622</v>
      </c>
      <c r="CZ55" s="13">
        <f t="shared" ca="1" si="30"/>
        <v>77</v>
      </c>
      <c r="DA55" s="3"/>
      <c r="DB55" s="3">
        <v>55</v>
      </c>
      <c r="DC55" s="14">
        <v>7</v>
      </c>
      <c r="DD55" s="14">
        <v>1</v>
      </c>
      <c r="DF55" s="12">
        <f t="shared" ca="1" si="25"/>
        <v>0.42361894439112802</v>
      </c>
      <c r="DG55" s="13">
        <f t="shared" ca="1" si="26"/>
        <v>56</v>
      </c>
      <c r="DH55" s="3"/>
      <c r="DI55" s="3">
        <v>55</v>
      </c>
      <c r="DJ55" s="14">
        <v>6</v>
      </c>
      <c r="DK55" s="14">
        <v>4</v>
      </c>
    </row>
    <row r="56" spans="1:115" ht="15" customHeight="1" x14ac:dyDescent="0.25">
      <c r="A56" s="58"/>
      <c r="B56" s="55"/>
      <c r="C56" s="55"/>
      <c r="D56" s="55"/>
      <c r="E56" s="55"/>
      <c r="F56" s="55"/>
      <c r="G56" s="55"/>
      <c r="H56" s="55"/>
      <c r="I56" s="55"/>
      <c r="J56" s="56"/>
      <c r="K56" s="58"/>
      <c r="L56" s="55"/>
      <c r="M56" s="55"/>
      <c r="N56" s="55"/>
      <c r="O56" s="55"/>
      <c r="P56" s="55"/>
      <c r="Q56" s="55"/>
      <c r="R56" s="55"/>
      <c r="S56" s="55"/>
      <c r="T56" s="56"/>
      <c r="U56" s="58"/>
      <c r="V56" s="55"/>
      <c r="W56" s="55"/>
      <c r="X56" s="55"/>
      <c r="Y56" s="55"/>
      <c r="Z56" s="55"/>
      <c r="AA56" s="55"/>
      <c r="AB56" s="55"/>
      <c r="AC56" s="55"/>
      <c r="AD56" s="56"/>
      <c r="AN56" s="106"/>
      <c r="AO56" s="106"/>
      <c r="AP56" s="106"/>
      <c r="AQ56" s="106"/>
      <c r="AR56" s="106"/>
      <c r="AS56" s="106"/>
      <c r="CR56" s="12"/>
      <c r="CS56" s="13"/>
      <c r="CT56" s="3"/>
      <c r="CU56" s="3"/>
      <c r="CV56" s="3"/>
      <c r="CW56" s="3"/>
      <c r="CX56" s="3"/>
      <c r="CY56" s="12">
        <f t="shared" ca="1" si="24"/>
        <v>0.78047035761576311</v>
      </c>
      <c r="CZ56" s="13">
        <f t="shared" ca="1" si="30"/>
        <v>34</v>
      </c>
      <c r="DA56" s="3"/>
      <c r="DB56" s="3">
        <v>56</v>
      </c>
      <c r="DC56" s="14">
        <v>7</v>
      </c>
      <c r="DD56" s="14">
        <v>2</v>
      </c>
      <c r="DF56" s="12">
        <f t="shared" ca="1" si="25"/>
        <v>0.87335492840438089</v>
      </c>
      <c r="DG56" s="13">
        <f t="shared" ca="1" si="26"/>
        <v>16</v>
      </c>
      <c r="DH56" s="3"/>
      <c r="DI56" s="3">
        <v>56</v>
      </c>
      <c r="DJ56" s="14">
        <v>6</v>
      </c>
      <c r="DK56" s="14">
        <v>5</v>
      </c>
    </row>
    <row r="57" spans="1:115" ht="15" customHeight="1" thickBot="1" x14ac:dyDescent="0.3">
      <c r="A57" s="17" t="str">
        <f ca="1">$AG7</f>
        <v>G</v>
      </c>
      <c r="B57" s="19">
        <f ca="1">$AQ7</f>
        <v>1</v>
      </c>
      <c r="C57" s="19"/>
      <c r="D57" s="19"/>
      <c r="E57" s="19"/>
      <c r="F57" s="19"/>
      <c r="G57" s="19"/>
      <c r="H57" s="19"/>
      <c r="I57" s="19"/>
      <c r="J57" s="20"/>
      <c r="K57" s="17" t="str">
        <f ca="1">$AG8</f>
        <v>E</v>
      </c>
      <c r="L57" s="19">
        <f ca="1">$AQ8</f>
        <v>1</v>
      </c>
      <c r="M57" s="19"/>
      <c r="N57" s="19"/>
      <c r="O57" s="19"/>
      <c r="P57" s="19"/>
      <c r="Q57" s="19"/>
      <c r="R57" s="19"/>
      <c r="S57" s="19"/>
      <c r="T57" s="20"/>
      <c r="U57" s="17" t="str">
        <f ca="1">$AG9</f>
        <v>D</v>
      </c>
      <c r="V57" s="19">
        <f ca="1">$AQ9</f>
        <v>2</v>
      </c>
      <c r="W57" s="19"/>
      <c r="X57" s="19"/>
      <c r="Y57" s="22"/>
      <c r="Z57" s="22"/>
      <c r="AA57" s="22"/>
      <c r="AB57" s="22"/>
      <c r="AC57" s="22"/>
      <c r="AD57" s="23"/>
      <c r="AI57" s="99" t="s">
        <v>47</v>
      </c>
      <c r="AJ57" s="107" t="s">
        <v>48</v>
      </c>
      <c r="AK57" s="72" t="str">
        <f ca="1">IF(AND(AN57="G",AO57=2,G42=0,I42=0),"natu",IF(AND(AN57="G",I42=0),"haru",IF(AND(AN57="E",I42=0),"haru","zero")))</f>
        <v>zero</v>
      </c>
      <c r="AL57" s="107" t="s">
        <v>49</v>
      </c>
      <c r="AM57" s="72" t="str">
        <f ca="1">IF(AND(AP57="D",AQ57=2,G44=0,I44=0),"huyu",IF(AND(AP57="D",I44=0),"aki","nasi"))</f>
        <v>nasi</v>
      </c>
      <c r="AN57" s="108" t="str">
        <f ca="1">A37</f>
        <v>D</v>
      </c>
      <c r="AO57" s="109">
        <f t="shared" ref="AO57:AO65" ca="1" si="48">AQ1</f>
        <v>1</v>
      </c>
      <c r="AP57" s="108" t="str">
        <f ca="1">A37</f>
        <v>D</v>
      </c>
      <c r="AQ57" s="110">
        <f t="shared" ref="AQ57:AQ65" ca="1" si="49">AQ1</f>
        <v>1</v>
      </c>
      <c r="AR57" s="110">
        <f ca="1">IF(AND(AP57="D",AQ57=1),I44,IF(AND(AP57="D",AQ57=2),G44,""))</f>
        <v>8</v>
      </c>
      <c r="AS57" s="109" t="str">
        <f ca="1">IF(AND(AP57="D",AQ57=2),I44,"")</f>
        <v/>
      </c>
      <c r="AT57" s="99"/>
      <c r="AU57" s="99"/>
      <c r="AV57" s="99"/>
      <c r="CR57" s="12"/>
      <c r="CS57" s="13"/>
      <c r="CT57" s="3"/>
      <c r="CU57" s="3"/>
      <c r="CV57" s="3"/>
      <c r="CW57" s="3"/>
      <c r="CX57" s="3"/>
      <c r="CY57" s="12">
        <f t="shared" ca="1" si="24"/>
        <v>0.29129935079583558</v>
      </c>
      <c r="CZ57" s="13">
        <f t="shared" ca="1" si="30"/>
        <v>98</v>
      </c>
      <c r="DA57" s="3"/>
      <c r="DB57" s="3">
        <v>57</v>
      </c>
      <c r="DC57" s="14">
        <v>7</v>
      </c>
      <c r="DD57" s="14">
        <v>3</v>
      </c>
      <c r="DF57" s="12">
        <f t="shared" ca="1" si="25"/>
        <v>0.59967019690437418</v>
      </c>
      <c r="DG57" s="13">
        <f t="shared" ca="1" si="26"/>
        <v>39</v>
      </c>
      <c r="DH57" s="3"/>
      <c r="DI57" s="3">
        <v>57</v>
      </c>
      <c r="DJ57" s="14">
        <v>6</v>
      </c>
      <c r="DK57" s="14">
        <v>6</v>
      </c>
    </row>
    <row r="58" spans="1:115" ht="45" customHeight="1" thickBot="1" x14ac:dyDescent="0.3">
      <c r="A58" s="24"/>
      <c r="B58" s="138" t="str">
        <f ca="1">B25</f>
        <v>85.5×50＝</v>
      </c>
      <c r="C58" s="139"/>
      <c r="D58" s="139"/>
      <c r="E58" s="139"/>
      <c r="F58" s="139"/>
      <c r="G58" s="141">
        <f ca="1">G25</f>
        <v>4275</v>
      </c>
      <c r="H58" s="141"/>
      <c r="I58" s="142"/>
      <c r="J58" s="25"/>
      <c r="K58" s="24"/>
      <c r="L58" s="138" t="str">
        <f ca="1">L25</f>
        <v>60.4×5＝</v>
      </c>
      <c r="M58" s="139"/>
      <c r="N58" s="139"/>
      <c r="O58" s="139"/>
      <c r="P58" s="139"/>
      <c r="Q58" s="141">
        <f ca="1">Q25</f>
        <v>302</v>
      </c>
      <c r="R58" s="141"/>
      <c r="S58" s="142"/>
      <c r="T58" s="25"/>
      <c r="U58" s="24"/>
      <c r="V58" s="138" t="str">
        <f ca="1">V25</f>
        <v>0.27×18＝</v>
      </c>
      <c r="W58" s="139"/>
      <c r="X58" s="139"/>
      <c r="Y58" s="139"/>
      <c r="Z58" s="139"/>
      <c r="AA58" s="141">
        <f ca="1">AA25</f>
        <v>4.8600000000000003</v>
      </c>
      <c r="AB58" s="141"/>
      <c r="AC58" s="142"/>
      <c r="AD58" s="26"/>
      <c r="AI58" s="99" t="s">
        <v>50</v>
      </c>
      <c r="AJ58" s="107" t="s">
        <v>51</v>
      </c>
      <c r="AK58" s="72" t="str">
        <f ca="1">IF(AND(AN58="G",AO58=2,Q42=0,S42=0),"natu",IF(AND(AN58="G",S42=0),"haru",IF(AND(AN58="E",S42=0),"haru","zero")))</f>
        <v>zero</v>
      </c>
      <c r="AL58" s="107" t="s">
        <v>52</v>
      </c>
      <c r="AM58" s="72" t="str">
        <f ca="1">IF(AND(AP58="D",AQ58=2,Q44=0,S44=0),"huyu",IF(AND(AP58="D",S44=0),"aki","nasi"))</f>
        <v>aki</v>
      </c>
      <c r="AN58" s="111" t="str">
        <f ca="1">K37</f>
        <v>D</v>
      </c>
      <c r="AO58" s="112">
        <f t="shared" ca="1" si="48"/>
        <v>1</v>
      </c>
      <c r="AP58" s="111" t="str">
        <f ca="1">K37</f>
        <v>D</v>
      </c>
      <c r="AQ58" s="104">
        <f t="shared" ca="1" si="49"/>
        <v>1</v>
      </c>
      <c r="AR58" s="104">
        <f ca="1">IF(AND(AP58="D",AQ58=1),S44,IF(AND(AP58="D",AQ58=2),Q44,""))</f>
        <v>0</v>
      </c>
      <c r="AS58" s="112" t="str">
        <f ca="1">IF(AND(AP58="D",AQ58=2),S44,"")</f>
        <v/>
      </c>
      <c r="AT58" s="99"/>
      <c r="AU58" s="99"/>
      <c r="AV58" s="99"/>
      <c r="CR58" s="12"/>
      <c r="CS58" s="13"/>
      <c r="CT58" s="3"/>
      <c r="CU58" s="3"/>
      <c r="CV58" s="3"/>
      <c r="CW58" s="3"/>
      <c r="CX58" s="3"/>
      <c r="CY58" s="12">
        <f t="shared" ca="1" si="24"/>
        <v>0.5428554672873882</v>
      </c>
      <c r="CZ58" s="13">
        <f t="shared" ca="1" si="30"/>
        <v>60</v>
      </c>
      <c r="DA58" s="3"/>
      <c r="DB58" s="3">
        <v>58</v>
      </c>
      <c r="DC58" s="14">
        <v>7</v>
      </c>
      <c r="DD58" s="14">
        <v>4</v>
      </c>
      <c r="DF58" s="12">
        <f t="shared" ca="1" si="25"/>
        <v>0.30458499555206697</v>
      </c>
      <c r="DG58" s="13">
        <f t="shared" ca="1" si="26"/>
        <v>67</v>
      </c>
      <c r="DH58" s="3"/>
      <c r="DI58" s="3">
        <v>58</v>
      </c>
      <c r="DJ58" s="14">
        <v>6</v>
      </c>
      <c r="DK58" s="14">
        <v>7</v>
      </c>
    </row>
    <row r="59" spans="1:115" ht="15" customHeight="1" x14ac:dyDescent="0.25">
      <c r="A59" s="24"/>
      <c r="B59" s="28"/>
      <c r="C59" s="28"/>
      <c r="D59" s="28"/>
      <c r="E59" s="28"/>
      <c r="F59" s="28"/>
      <c r="G59" s="28"/>
      <c r="H59" s="28"/>
      <c r="I59" s="28"/>
      <c r="J59" s="25"/>
      <c r="K59" s="24"/>
      <c r="L59" s="28"/>
      <c r="M59" s="28"/>
      <c r="N59" s="28"/>
      <c r="O59" s="28"/>
      <c r="P59" s="28"/>
      <c r="Q59" s="28"/>
      <c r="R59" s="28"/>
      <c r="S59" s="28"/>
      <c r="T59" s="25"/>
      <c r="U59" s="24"/>
      <c r="V59" s="28"/>
      <c r="W59" s="28"/>
      <c r="X59" s="28"/>
      <c r="Y59" s="28"/>
      <c r="Z59" s="28"/>
      <c r="AA59" s="28"/>
      <c r="AB59" s="28"/>
      <c r="AC59" s="28"/>
      <c r="AD59" s="26"/>
      <c r="AI59" s="99" t="s">
        <v>53</v>
      </c>
      <c r="AJ59" s="107" t="s">
        <v>54</v>
      </c>
      <c r="AK59" s="72" t="str">
        <f ca="1">IF(AND(AN59="G",AO59=2,AA42=0,AC42=0),"natu",IF(AND(AN59="G",AC42=0),"haru",IF(AND(AN59="E",AC42=0),"haru","zero")))</f>
        <v>zero</v>
      </c>
      <c r="AL59" s="107" t="s">
        <v>55</v>
      </c>
      <c r="AM59" s="72" t="str">
        <f ca="1">IF(AND(AP59="D",AQ59=2,AA44=0,AC44=0),"huyu",IF(AND(AP59="D",AC44=0),"aki","nasi"))</f>
        <v>nasi</v>
      </c>
      <c r="AN59" s="111" t="str">
        <f ca="1">U37</f>
        <v>D</v>
      </c>
      <c r="AO59" s="112">
        <f t="shared" ca="1" si="48"/>
        <v>2</v>
      </c>
      <c r="AP59" s="111" t="str">
        <f ca="1">U37</f>
        <v>D</v>
      </c>
      <c r="AQ59" s="104">
        <f t="shared" ca="1" si="49"/>
        <v>2</v>
      </c>
      <c r="AR59" s="104">
        <f ca="1">IF(AND(AP59="D",AQ59=1),AC44,IF(AND(AP59="D",AQ59=2),AA44,""))</f>
        <v>5</v>
      </c>
      <c r="AS59" s="112">
        <f ca="1">IF(AND(AP59="D",AQ59=2),AC44,"")</f>
        <v>8</v>
      </c>
      <c r="AT59" s="99"/>
      <c r="AU59" s="99"/>
      <c r="AV59" s="99"/>
      <c r="CR59" s="12"/>
      <c r="CS59" s="13"/>
      <c r="CT59" s="3"/>
      <c r="CU59" s="3"/>
      <c r="CV59" s="3"/>
      <c r="CW59" s="3"/>
      <c r="CX59" s="3"/>
      <c r="CY59" s="12">
        <f t="shared" ca="1" si="24"/>
        <v>0.87987917960385365</v>
      </c>
      <c r="CZ59" s="13">
        <f t="shared" ca="1" si="30"/>
        <v>17</v>
      </c>
      <c r="DA59" s="3"/>
      <c r="DB59" s="3">
        <v>59</v>
      </c>
      <c r="DC59" s="14">
        <v>7</v>
      </c>
      <c r="DD59" s="14">
        <v>5</v>
      </c>
      <c r="DF59" s="12">
        <f t="shared" ca="1" si="25"/>
        <v>0.67360299158292769</v>
      </c>
      <c r="DG59" s="13">
        <f t="shared" ca="1" si="26"/>
        <v>31</v>
      </c>
      <c r="DH59" s="3"/>
      <c r="DI59" s="3">
        <v>59</v>
      </c>
      <c r="DJ59" s="14">
        <v>6</v>
      </c>
      <c r="DK59" s="14">
        <v>8</v>
      </c>
    </row>
    <row r="60" spans="1:115" ht="45.95" customHeight="1" x14ac:dyDescent="0.25">
      <c r="A60" s="29"/>
      <c r="B60" s="73"/>
      <c r="C60" s="73"/>
      <c r="D60" s="74"/>
      <c r="E60" s="75">
        <f ca="1">E27</f>
        <v>8</v>
      </c>
      <c r="F60" s="33">
        <f ca="1">F27</f>
        <v>0</v>
      </c>
      <c r="G60" s="34">
        <f ca="1">G27</f>
        <v>5</v>
      </c>
      <c r="H60" s="33" t="str">
        <f ca="1">H27</f>
        <v>.</v>
      </c>
      <c r="I60" s="76">
        <f ca="1">I27</f>
        <v>5</v>
      </c>
      <c r="J60" s="26"/>
      <c r="K60" s="29"/>
      <c r="L60" s="73"/>
      <c r="M60" s="73"/>
      <c r="N60" s="74"/>
      <c r="O60" s="75">
        <f ca="1">O27</f>
        <v>6</v>
      </c>
      <c r="P60" s="33">
        <f ca="1">P27</f>
        <v>0</v>
      </c>
      <c r="Q60" s="34">
        <f ca="1">Q27</f>
        <v>0</v>
      </c>
      <c r="R60" s="33" t="str">
        <f ca="1">R27</f>
        <v>.</v>
      </c>
      <c r="S60" s="76">
        <f ca="1">S27</f>
        <v>4</v>
      </c>
      <c r="T60" s="26"/>
      <c r="U60" s="29"/>
      <c r="V60" s="73"/>
      <c r="W60" s="73"/>
      <c r="X60" s="74"/>
      <c r="Y60" s="75">
        <f ca="1">Y27</f>
        <v>0</v>
      </c>
      <c r="Z60" s="33" t="str">
        <f ca="1">Z27</f>
        <v>.</v>
      </c>
      <c r="AA60" s="34">
        <f ca="1">AA27</f>
        <v>2</v>
      </c>
      <c r="AB60" s="33">
        <f ca="1">AB27</f>
        <v>0</v>
      </c>
      <c r="AC60" s="76">
        <f ca="1">AC27</f>
        <v>7</v>
      </c>
      <c r="AD60" s="26"/>
      <c r="AH60" s="104" t="s">
        <v>56</v>
      </c>
      <c r="AI60" s="99" t="s">
        <v>57</v>
      </c>
      <c r="AJ60" s="107" t="s">
        <v>58</v>
      </c>
      <c r="AK60" s="72" t="str">
        <f ca="1">IF(AND(AN60="G",AO60=2,G52=0,I52=0),"natu",IF(AND(AN60="G",I52=0),"haru",IF(AND(AN60="E",I52=0),"haru","zero")))</f>
        <v>zero</v>
      </c>
      <c r="AL60" s="107" t="s">
        <v>59</v>
      </c>
      <c r="AM60" s="72" t="str">
        <f ca="1">IF(AND(AP60="D",AQ60=2,G54=0,I54=0),"huyu",IF(AND(AP60="D",I54=0),"aki","nasi"))</f>
        <v>aki</v>
      </c>
      <c r="AN60" s="111" t="str">
        <f ca="1">A47</f>
        <v>D</v>
      </c>
      <c r="AO60" s="112">
        <f t="shared" ca="1" si="48"/>
        <v>2</v>
      </c>
      <c r="AP60" s="111" t="str">
        <f ca="1">A47</f>
        <v>D</v>
      </c>
      <c r="AQ60" s="104">
        <f t="shared" ca="1" si="49"/>
        <v>2</v>
      </c>
      <c r="AR60" s="104">
        <f ca="1">IF(AND(AP60="D",AQ60=1),I54,IF(AND(AP60="D",AQ60=2),G54,""))</f>
        <v>7</v>
      </c>
      <c r="AS60" s="112">
        <f ca="1">IF(AND(AP60="D",AQ60=2),I54,"")</f>
        <v>0</v>
      </c>
      <c r="AT60" s="99"/>
      <c r="AU60" s="99"/>
      <c r="AV60" s="99"/>
      <c r="CR60" s="12"/>
      <c r="CS60" s="13"/>
      <c r="CT60" s="3"/>
      <c r="CU60" s="3"/>
      <c r="CV60" s="3"/>
      <c r="CW60" s="3"/>
      <c r="CX60" s="3"/>
      <c r="CY60" s="12">
        <f t="shared" ca="1" si="24"/>
        <v>6.908281765863844E-2</v>
      </c>
      <c r="CZ60" s="13">
        <f t="shared" ca="1" si="30"/>
        <v>131</v>
      </c>
      <c r="DA60" s="3"/>
      <c r="DB60" s="3">
        <v>60</v>
      </c>
      <c r="DC60" s="14">
        <v>7</v>
      </c>
      <c r="DD60" s="14">
        <v>6</v>
      </c>
      <c r="DF60" s="12">
        <f t="shared" ca="1" si="25"/>
        <v>0.20174544480495782</v>
      </c>
      <c r="DG60" s="13">
        <f t="shared" ca="1" si="26"/>
        <v>72</v>
      </c>
      <c r="DH60" s="3"/>
      <c r="DI60" s="3">
        <v>60</v>
      </c>
      <c r="DJ60" s="14">
        <v>6</v>
      </c>
      <c r="DK60" s="14">
        <v>9</v>
      </c>
    </row>
    <row r="61" spans="1:115" ht="45.95" customHeight="1" thickBot="1" x14ac:dyDescent="0.3">
      <c r="A61" s="29"/>
      <c r="B61" s="77"/>
      <c r="C61" s="77"/>
      <c r="D61" s="78" t="str">
        <f>$D$28</f>
        <v>×</v>
      </c>
      <c r="E61" s="79">
        <f>E28</f>
        <v>0</v>
      </c>
      <c r="F61" s="39"/>
      <c r="G61" s="40">
        <f ca="1">G28</f>
        <v>5</v>
      </c>
      <c r="H61" s="41"/>
      <c r="I61" s="80">
        <f ca="1">I28</f>
        <v>0</v>
      </c>
      <c r="J61" s="26"/>
      <c r="K61" s="29"/>
      <c r="L61" s="77"/>
      <c r="M61" s="77"/>
      <c r="N61" s="78" t="str">
        <f>$N$28</f>
        <v>×</v>
      </c>
      <c r="O61" s="79">
        <f>O28</f>
        <v>0</v>
      </c>
      <c r="P61" s="39"/>
      <c r="Q61" s="40">
        <f ca="1">Q28</f>
        <v>0</v>
      </c>
      <c r="R61" s="41"/>
      <c r="S61" s="80">
        <f ca="1">S28</f>
        <v>5</v>
      </c>
      <c r="T61" s="26"/>
      <c r="U61" s="29"/>
      <c r="V61" s="77"/>
      <c r="W61" s="77"/>
      <c r="X61" s="78" t="str">
        <f>$X$28</f>
        <v>×</v>
      </c>
      <c r="Y61" s="79">
        <f>Y28</f>
        <v>0</v>
      </c>
      <c r="Z61" s="39"/>
      <c r="AA61" s="40">
        <f ca="1">AA28</f>
        <v>1</v>
      </c>
      <c r="AB61" s="41"/>
      <c r="AC61" s="80">
        <f ca="1">AC28</f>
        <v>8</v>
      </c>
      <c r="AD61" s="26"/>
      <c r="AH61" s="104" t="s">
        <v>60</v>
      </c>
      <c r="AI61" s="99" t="s">
        <v>61</v>
      </c>
      <c r="AJ61" s="107" t="s">
        <v>62</v>
      </c>
      <c r="AK61" s="72" t="str">
        <f ca="1">IF(AND(AN61="G",AO61=2,Q52=0,S52=0),"natu",IF(AND(AN61="G",S52=0),"haru",IF(AND(AN61="E",S52=0),"haru","zero")))</f>
        <v>haru</v>
      </c>
      <c r="AL61" s="107" t="s">
        <v>63</v>
      </c>
      <c r="AM61" s="72" t="str">
        <f ca="1">IF(AND(AP61="D",AQ61=2,S54=0,Q54=0),"huyu",IF(AND(AP61="D",S54=0),"aki","nasi"))</f>
        <v>nasi</v>
      </c>
      <c r="AN61" s="111" t="str">
        <f ca="1">K47</f>
        <v>G</v>
      </c>
      <c r="AO61" s="112">
        <f t="shared" ca="1" si="48"/>
        <v>2</v>
      </c>
      <c r="AP61" s="111" t="str">
        <f ca="1">K47</f>
        <v>G</v>
      </c>
      <c r="AQ61" s="104">
        <f t="shared" ca="1" si="49"/>
        <v>2</v>
      </c>
      <c r="AR61" s="104" t="str">
        <f ca="1">IF(AND(AP61="D",AQ61=1),S54,IF(AND(AP61="D",AQ61=2),Q54,""))</f>
        <v/>
      </c>
      <c r="AS61" s="112" t="str">
        <f ca="1">IF(AND(AP61="D",AQ61=2),S54,"")</f>
        <v/>
      </c>
      <c r="AT61" s="99"/>
      <c r="AU61" s="99"/>
      <c r="AV61" s="99"/>
      <c r="CR61" s="12"/>
      <c r="CS61" s="13"/>
      <c r="CT61" s="3"/>
      <c r="CU61" s="3"/>
      <c r="CV61" s="3"/>
      <c r="CW61" s="3"/>
      <c r="CX61" s="3"/>
      <c r="CY61" s="12">
        <f t="shared" ca="1" si="24"/>
        <v>0.2829866874111735</v>
      </c>
      <c r="CZ61" s="13">
        <f t="shared" ca="1" si="30"/>
        <v>101</v>
      </c>
      <c r="DA61" s="3"/>
      <c r="DB61" s="3">
        <v>61</v>
      </c>
      <c r="DC61" s="14">
        <v>7</v>
      </c>
      <c r="DD61" s="14">
        <v>7</v>
      </c>
      <c r="DF61" s="12">
        <f t="shared" ca="1" si="25"/>
        <v>0.19747604989266443</v>
      </c>
      <c r="DG61" s="13">
        <f t="shared" ca="1" si="26"/>
        <v>73</v>
      </c>
      <c r="DH61" s="3"/>
      <c r="DI61" s="3">
        <v>61</v>
      </c>
      <c r="DJ61" s="14">
        <v>7</v>
      </c>
      <c r="DK61" s="14">
        <v>0</v>
      </c>
    </row>
    <row r="62" spans="1:115" ht="45.95" customHeight="1" x14ac:dyDescent="0.25">
      <c r="A62" s="48"/>
      <c r="B62" s="81">
        <f ca="1">IF(OR($A$57="A",$A$57="C",$A$57="D"),$BH$40,IF($A$57="B",$BO$40,$CC$40))</f>
        <v>0</v>
      </c>
      <c r="C62" s="82">
        <f ca="1">IF(OR($A$57="A",$A$57="C",$A$57="D"),$BI$40,IF($A$57="B",$BP$40,$CD$40))</f>
        <v>4</v>
      </c>
      <c r="D62" s="83">
        <f ca="1">IF(OR($A$57="A",$A$57="C",$A$57="D"),$BJ$40,IF($A$57="B",$BQ$40,$CE$40))</f>
        <v>2</v>
      </c>
      <c r="E62" s="84">
        <f ca="1">IF(OR($A$57="A",$A$57="C",$A$57="D"),$BK$40,IF($A$57="B",$BR$40,$CF$40))</f>
        <v>7</v>
      </c>
      <c r="F62" s="45">
        <f ca="1">IF(OR(A57="E",A57="G"),F60,)</f>
        <v>0</v>
      </c>
      <c r="G62" s="85">
        <f ca="1">IF(OR($A$57="A",$A$57="C",$A$57="D"),$BL$40,IF($A$57="B",$BS$40,$CG$40))</f>
        <v>5</v>
      </c>
      <c r="H62" s="45" t="str">
        <f ca="1">IF(OR(A57="E",A57="G"),H60,)</f>
        <v>.</v>
      </c>
      <c r="I62" s="86">
        <f ca="1">IF(OR($A$57="A",$A$57="C",$A$57="D"),$BM$40,IF($A$57="B",$BT$40,$CH$40))</f>
        <v>0</v>
      </c>
      <c r="J62" s="113"/>
      <c r="K62" s="48"/>
      <c r="L62" s="81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3">
        <f ca="1">IF(OR($K$57="A",$K$57="C",$K$57="D"),$BJ$41,IF($K$57="B",$BQ$41,$CE$41))</f>
        <v>3</v>
      </c>
      <c r="O62" s="84">
        <f ca="1">IF(OR($K$57="A",$K$57="C",$K$57="D"),$BK$41,IF($K$57="B",$BR$41,$CF$41))</f>
        <v>0</v>
      </c>
      <c r="P62" s="45">
        <f ca="1">IF(OR(K57="E",K57="G"),P60,)</f>
        <v>0</v>
      </c>
      <c r="Q62" s="85">
        <f ca="1">IF(OR($K$57="A",$K$57="C",$K$57="D"),$BL$41,IF($K$57="B",$BS$41,$CG$41))</f>
        <v>2</v>
      </c>
      <c r="R62" s="45" t="str">
        <f ca="1">IF(OR(K57="E",K57="G"),R60,)</f>
        <v>.</v>
      </c>
      <c r="S62" s="86">
        <f ca="1">IF(OR($K$57="A",$K$57="C",$K$57="D"),$BM$41,IF($K$57="B",$BT$41,$CH$41))</f>
        <v>0</v>
      </c>
      <c r="T62" s="26"/>
      <c r="U62" s="48"/>
      <c r="V62" s="81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3">
        <f ca="1">IF(OR($U$57="A",$U$57="C",$U$57="D"),$BJ$42,IF($U$57="B",$BQ$42,$CE$42))</f>
        <v>0</v>
      </c>
      <c r="Y62" s="84">
        <f ca="1">IF(OR($U$57="A",$U$57="C",$U$57="D"),$BK$42,IF($U$57="B",$BR$42,$CF$42))</f>
        <v>2</v>
      </c>
      <c r="Z62" s="45">
        <f ca="1">IF(OR(U57="E",U57="G"),Z60,)</f>
        <v>0</v>
      </c>
      <c r="AA62" s="85">
        <f ca="1">IF(OR($U$57="A",$U$57="C",$U$57="D"),$BL$42,IF($U$57="B",$BS$42,$CG$42))</f>
        <v>1</v>
      </c>
      <c r="AB62" s="45">
        <f ca="1">IF(OR(U57="E",U57="G"),AB60,)</f>
        <v>0</v>
      </c>
      <c r="AC62" s="86">
        <f ca="1">IF(OR($U$57="A",$U$57="C",$U$57="D"),$BM$42,IF($U$57="B",$BT$42,$CH$42))</f>
        <v>6</v>
      </c>
      <c r="AD62" s="26"/>
      <c r="AH62" s="104" t="s">
        <v>64</v>
      </c>
      <c r="AI62" s="99" t="s">
        <v>65</v>
      </c>
      <c r="AJ62" s="107" t="s">
        <v>66</v>
      </c>
      <c r="AK62" s="72" t="str">
        <f ca="1">IF(AND(AN62="G",AO62=2,AA52=0,AC52=0),"natu",IF(AND(AN62="G",AC52=0),"haru",IF(AND(AN62="E",AC52=0),"haru","zero")))</f>
        <v>zero</v>
      </c>
      <c r="AL62" s="107" t="s">
        <v>67</v>
      </c>
      <c r="AM62" s="72" t="str">
        <f ca="1">IF(AND(AP62="D",AQ62=2,AA54=0,AC54=0),"huyu",IF(AND(AP62="D",AC54=0),"aki","nasi"))</f>
        <v>nasi</v>
      </c>
      <c r="AN62" s="111" t="str">
        <f ca="1">U47</f>
        <v>D</v>
      </c>
      <c r="AO62" s="112">
        <f t="shared" ca="1" si="48"/>
        <v>2</v>
      </c>
      <c r="AP62" s="111" t="str">
        <f ca="1">U47</f>
        <v>D</v>
      </c>
      <c r="AQ62" s="104">
        <f t="shared" ca="1" si="49"/>
        <v>2</v>
      </c>
      <c r="AR62" s="104">
        <f ca="1">IF(AND(AP62="D",AQ62=1),AC54,IF(AND(AP62="D",AQ62=2),AA54,""))</f>
        <v>5</v>
      </c>
      <c r="AS62" s="112">
        <f ca="1">IF(AND(AP62="D",AQ62=2),AC54,"")</f>
        <v>3</v>
      </c>
      <c r="AT62" s="99"/>
      <c r="AU62" s="99"/>
      <c r="AV62" s="99"/>
      <c r="CR62" s="12"/>
      <c r="CS62" s="13"/>
      <c r="CT62" s="3"/>
      <c r="CU62" s="3"/>
      <c r="CV62" s="3"/>
      <c r="CW62" s="3"/>
      <c r="CX62" s="3"/>
      <c r="CY62" s="12">
        <f t="shared" ca="1" si="24"/>
        <v>7.1811426625720709E-2</v>
      </c>
      <c r="CZ62" s="13">
        <f t="shared" ca="1" si="30"/>
        <v>129</v>
      </c>
      <c r="DA62" s="3"/>
      <c r="DB62" s="3">
        <v>62</v>
      </c>
      <c r="DC62" s="14">
        <v>7</v>
      </c>
      <c r="DD62" s="14">
        <v>8</v>
      </c>
      <c r="DF62" s="12">
        <f t="shared" ca="1" si="25"/>
        <v>0.87976817354625481</v>
      </c>
      <c r="DG62" s="13">
        <f t="shared" ca="1" si="26"/>
        <v>15</v>
      </c>
      <c r="DH62" s="3"/>
      <c r="DI62" s="3">
        <v>62</v>
      </c>
      <c r="DJ62" s="14">
        <v>7</v>
      </c>
      <c r="DK62" s="14">
        <v>1</v>
      </c>
    </row>
    <row r="63" spans="1:115" ht="45.95" customHeight="1" x14ac:dyDescent="0.25">
      <c r="A63" s="48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0</v>
      </c>
      <c r="E63" s="94">
        <f ca="1">IF(OR($A$57="A",$A$57="D"),$BR$40,IF(OR($A$57="B",$A$57="C"),$BY$40,$CM$40))</f>
        <v>0</v>
      </c>
      <c r="F63" s="44"/>
      <c r="G63" s="49" t="str">
        <f ca="1">IF(OR($A$57="A",$A$57="D"),$BS$40,IF($A$57="B","",IF($A$57="C",$BZ$40,"")))</f>
        <v/>
      </c>
      <c r="H63" s="44"/>
      <c r="I63" s="82"/>
      <c r="J63" s="26"/>
      <c r="K63" s="48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0</v>
      </c>
      <c r="O63" s="94">
        <f ca="1">IF(OR($K$57="A",$K$57="D"),$BR$41,IF(OR($K$57="B",$K$57="C"),$BY$41,$CM$41))</f>
        <v>0</v>
      </c>
      <c r="P63" s="44"/>
      <c r="Q63" s="49" t="str">
        <f ca="1">IF(OR($K$57="A",$K$57="D"),$BS$41,IF($K$57="B","",IF($K$57="C",$BZ$41,"")))</f>
        <v/>
      </c>
      <c r="R63" s="44"/>
      <c r="S63" s="82"/>
      <c r="T63" s="26"/>
      <c r="U63" s="48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0</v>
      </c>
      <c r="X63" s="82">
        <f ca="1">IF(OR($U$57="A",$U$57="D"),$BQ$42,IF(OR($U$57="B",$U$57="C"),$BX$42,$CL$42))</f>
        <v>0</v>
      </c>
      <c r="Y63" s="94">
        <f ca="1">IF(OR($U$57="A",$U$57="D"),$BR$42,IF(OR($U$57="B",$U$57="C"),$BY$42,$CM$42))</f>
        <v>2</v>
      </c>
      <c r="Z63" s="44"/>
      <c r="AA63" s="49">
        <f ca="1">IF(OR($U$57="A",$U$57="D"),$BS$42,IF($U$57="B","",IF($U$57="C",$BZ$42,"")))</f>
        <v>7</v>
      </c>
      <c r="AB63" s="44"/>
      <c r="AC63" s="82"/>
      <c r="AD63" s="26"/>
      <c r="AH63" s="104" t="s">
        <v>68</v>
      </c>
      <c r="AI63" s="99" t="s">
        <v>69</v>
      </c>
      <c r="AJ63" s="107" t="s">
        <v>70</v>
      </c>
      <c r="AK63" s="72" t="str">
        <f ca="1">IF(AND(AN63="G",AO63=2,G62=0,I62=0),"natu",IF(AND(AN63="G",I62=0),"haru",IF(AND(AN63="E",I62=0),"haru","zero")))</f>
        <v>haru</v>
      </c>
      <c r="AL63" s="107" t="s">
        <v>71</v>
      </c>
      <c r="AM63" s="72" t="str">
        <f ca="1">IF(AND(AP63="D",AQ63=2,G64=0,I64=0),"huyu",IF(AND(AP63="D",I64=0),"aki","nasi"))</f>
        <v>nasi</v>
      </c>
      <c r="AN63" s="111" t="str">
        <f ca="1">A57</f>
        <v>G</v>
      </c>
      <c r="AO63" s="112">
        <f t="shared" ca="1" si="48"/>
        <v>1</v>
      </c>
      <c r="AP63" s="111" t="str">
        <f ca="1">A57</f>
        <v>G</v>
      </c>
      <c r="AQ63" s="104">
        <f t="shared" ca="1" si="49"/>
        <v>1</v>
      </c>
      <c r="AR63" s="104" t="str">
        <f ca="1">IF(AND(AP63="D",AQ63=1),I64,IF(AND(AP63="D",AQ63=2),G64,""))</f>
        <v/>
      </c>
      <c r="AS63" s="112" t="str">
        <f ca="1">IF(AND(AP63="D",AQ63=2),I64,"")</f>
        <v/>
      </c>
      <c r="AT63" s="99"/>
      <c r="AU63" s="99"/>
      <c r="AV63" s="99"/>
      <c r="CR63" s="12"/>
      <c r="CS63" s="13"/>
      <c r="CT63" s="3"/>
      <c r="CU63" s="3"/>
      <c r="CV63" s="3"/>
      <c r="CW63" s="3"/>
      <c r="CX63" s="3"/>
      <c r="CY63" s="12">
        <f t="shared" ca="1" si="24"/>
        <v>0.81228420583982019</v>
      </c>
      <c r="CZ63" s="13">
        <f t="shared" ca="1" si="30"/>
        <v>28</v>
      </c>
      <c r="DA63" s="3"/>
      <c r="DB63" s="3">
        <v>63</v>
      </c>
      <c r="DC63" s="14">
        <v>7</v>
      </c>
      <c r="DD63" s="14">
        <v>9</v>
      </c>
      <c r="DF63" s="12">
        <f t="shared" ca="1" si="25"/>
        <v>0.46397605663914521</v>
      </c>
      <c r="DG63" s="13">
        <f t="shared" ca="1" si="26"/>
        <v>52</v>
      </c>
      <c r="DH63" s="3"/>
      <c r="DI63" s="3">
        <v>63</v>
      </c>
      <c r="DJ63" s="14">
        <v>7</v>
      </c>
      <c r="DK63" s="14">
        <v>2</v>
      </c>
    </row>
    <row r="64" spans="1:115" ht="45.95" customHeight="1" x14ac:dyDescent="0.25">
      <c r="A64" s="48"/>
      <c r="B64" s="82" t="str">
        <f ca="1">IF($A$57="A",$BV$40,IF(OR($A$57="B",$A$57="C",$A$57="D"),$CC$40,""))</f>
        <v/>
      </c>
      <c r="C64" s="82" t="str">
        <f ca="1">IF($A$57="A",$BW$40,IF(OR($A$57="B",$A$57="C",$A$57="D"),$CD$40,""))</f>
        <v/>
      </c>
      <c r="D64" s="82" t="str">
        <f ca="1">IF($A$57="A",$BX$40,IF(OR($A$57="B",$A$57="C",$A$57="D"),$CE$40,""))</f>
        <v/>
      </c>
      <c r="E64" s="94" t="str">
        <f ca="1">IF($A$57="A",$BY$40,IF(OR($A$57="B",$A$57="C",$A$57="D"),$CF$40,""))</f>
        <v/>
      </c>
      <c r="F64" s="44">
        <f ca="1">IF(A57="D",F60,)</f>
        <v>0</v>
      </c>
      <c r="G64" s="49" t="str">
        <f ca="1">IF($A$57="A","",IF(OR($A$57="B",$A$57="C",$A$57="D"),$CG$40,""))</f>
        <v/>
      </c>
      <c r="H64" s="44">
        <f ca="1">IF(A57="D",H60,)</f>
        <v>0</v>
      </c>
      <c r="I64" s="82" t="str">
        <f ca="1">IF($A$57="A","",IF(OR($A$57="B",$A$57="C",$A$57="D"),$CH$40,""))</f>
        <v/>
      </c>
      <c r="J64" s="26"/>
      <c r="K64" s="48"/>
      <c r="L64" s="82" t="str">
        <f ca="1">IF($K$57="A",$BV$41,IF(OR($K$57="B",$K$57="C",$K$57="D"),$CC$41,""))</f>
        <v/>
      </c>
      <c r="M64" s="82" t="str">
        <f ca="1">IF($K$57="A",$BW$41,IF(OR($K$57="B",$K$57="C",$K$57="D"),$CD$41,""))</f>
        <v/>
      </c>
      <c r="N64" s="82" t="str">
        <f ca="1">IF($K$57="A",$BX$41,IF(OR($K$57="B",$K$57="C",$K$57="D"),$CE$41,""))</f>
        <v/>
      </c>
      <c r="O64" s="94" t="str">
        <f ca="1">IF($K$57="A",$BY$41,IF(OR($K$57="B",$K$57="C",$K$57="D"),$CF$41,""))</f>
        <v/>
      </c>
      <c r="P64" s="44">
        <f ca="1">IF(K57="D",P60,)</f>
        <v>0</v>
      </c>
      <c r="Q64" s="49" t="str">
        <f ca="1">IF($K$57="A","",IF(OR($K$57="B",$K$57="C",$K$57="D"),$CG$41,""))</f>
        <v/>
      </c>
      <c r="R64" s="44">
        <f ca="1">IF(K57="D",R60,)</f>
        <v>0</v>
      </c>
      <c r="S64" s="82" t="str">
        <f ca="1">IF($K$57="A","",IF(OR($K$57="B",$K$57="C",$K$57="D"),$CH$41,""))</f>
        <v/>
      </c>
      <c r="T64" s="26"/>
      <c r="U64" s="48"/>
      <c r="V64" s="82">
        <f ca="1">IF($U$57="A",$BV$42,IF(OR($U$57="B",$U$57="C",$U$57="D"),$CC$42,""))</f>
        <v>0</v>
      </c>
      <c r="W64" s="82">
        <f ca="1">IF($U$57="A",$BW$42,IF(OR($U$57="B",$U$57="C",$U$57="D"),$CD$42,""))</f>
        <v>0</v>
      </c>
      <c r="X64" s="82">
        <f ca="1">IF($U$57="A",$BX$42,IF(OR($U$57="B",$U$57="C",$U$57="D"),$CE$42,""))</f>
        <v>0</v>
      </c>
      <c r="Y64" s="94">
        <f ca="1">IF($U$57="A",$BY$42,IF(OR($U$57="B",$U$57="C",$U$57="D"),$CF$42,""))</f>
        <v>4</v>
      </c>
      <c r="Z64" s="44" t="str">
        <f ca="1">IF(U57="D",Z60,)</f>
        <v>.</v>
      </c>
      <c r="AA64" s="49">
        <f ca="1">IF($U$57="A","",IF(OR($U$57="B",$U$57="C",$U$57="D"),$CG$42,""))</f>
        <v>8</v>
      </c>
      <c r="AB64" s="44">
        <f ca="1">IF(U57="D",AB60,)</f>
        <v>0</v>
      </c>
      <c r="AC64" s="82">
        <f ca="1">IF($U$57="A","",IF(OR($U$57="B",$U$57="C",$U$57="D"),$CH$42,""))</f>
        <v>6</v>
      </c>
      <c r="AD64" s="26"/>
      <c r="AH64" s="104" t="s">
        <v>72</v>
      </c>
      <c r="AI64" s="99" t="s">
        <v>73</v>
      </c>
      <c r="AJ64" s="107" t="s">
        <v>74</v>
      </c>
      <c r="AK64" s="72" t="str">
        <f ca="1">IF(AND(AN64="G",AO64=2,Q62=0,S62=0),"natu",IF(AND(AN64="G",S62=0),"haru",IF(AND(AN64="E",S62=0),"haru","zero")))</f>
        <v>haru</v>
      </c>
      <c r="AL64" s="107" t="s">
        <v>75</v>
      </c>
      <c r="AM64" s="72" t="str">
        <f ca="1">IF(AND(AP64="D",AQ64=2,Q64=0,S65=0),"huyu",IF(AND(AP64="D",S64=0),"aki","nasi"))</f>
        <v>nasi</v>
      </c>
      <c r="AN64" s="111" t="str">
        <f ca="1">K57</f>
        <v>E</v>
      </c>
      <c r="AO64" s="112">
        <f t="shared" ca="1" si="48"/>
        <v>1</v>
      </c>
      <c r="AP64" s="111" t="str">
        <f ca="1">K57</f>
        <v>E</v>
      </c>
      <c r="AQ64" s="104">
        <f t="shared" ca="1" si="49"/>
        <v>1</v>
      </c>
      <c r="AR64" s="104" t="str">
        <f ca="1">IF(AND(AP64="D",AQ64=1),S64,IF(AND(AP64="D",AQ64=2),Q64,""))</f>
        <v/>
      </c>
      <c r="AS64" s="112" t="str">
        <f ca="1">IF(AND(AP64="D",AQ64=2),S64,"")</f>
        <v/>
      </c>
      <c r="AT64" s="99"/>
      <c r="AU64" s="99"/>
      <c r="AV64" s="99"/>
      <c r="CR64" s="12"/>
      <c r="CS64" s="13"/>
      <c r="CT64" s="3"/>
      <c r="CU64" s="3"/>
      <c r="CV64" s="3"/>
      <c r="CW64" s="3"/>
      <c r="CX64" s="3"/>
      <c r="CY64" s="12">
        <f t="shared" ca="1" si="24"/>
        <v>0.6379365853904424</v>
      </c>
      <c r="CZ64" s="13">
        <f t="shared" ca="1" si="30"/>
        <v>48</v>
      </c>
      <c r="DA64" s="3"/>
      <c r="DB64" s="3">
        <v>64</v>
      </c>
      <c r="DC64" s="14">
        <v>8</v>
      </c>
      <c r="DD64" s="14">
        <v>1</v>
      </c>
      <c r="DF64" s="12">
        <f t="shared" ca="1" si="25"/>
        <v>0.70495028349897471</v>
      </c>
      <c r="DG64" s="13">
        <f t="shared" ca="1" si="26"/>
        <v>25</v>
      </c>
      <c r="DH64" s="3"/>
      <c r="DI64" s="3">
        <v>64</v>
      </c>
      <c r="DJ64" s="14">
        <v>7</v>
      </c>
      <c r="DK64" s="14">
        <v>3</v>
      </c>
    </row>
    <row r="65" spans="1:115" ht="45.95" customHeight="1" x14ac:dyDescent="0.25">
      <c r="A65" s="29"/>
      <c r="B65" s="94" t="str">
        <f ca="1">IF($A$57="A",$CC$40,"")</f>
        <v/>
      </c>
      <c r="C65" s="94" t="str">
        <f ca="1">IF($A$57="A",$CD$40,"")</f>
        <v/>
      </c>
      <c r="D65" s="94" t="str">
        <f ca="1">IF($A$57="A",$CE$40,"")</f>
        <v/>
      </c>
      <c r="E65" s="94" t="str">
        <f ca="1">IF($A$57="A",$CF$40,"")</f>
        <v/>
      </c>
      <c r="F65" s="51"/>
      <c r="G65" s="51" t="str">
        <f ca="1">IF($A$57="A",$CG$40,"")</f>
        <v/>
      </c>
      <c r="H65" s="51"/>
      <c r="I65" s="51" t="str">
        <f ca="1">IF($A$57="A",$CH$40,"")</f>
        <v/>
      </c>
      <c r="J65" s="26"/>
      <c r="K65" s="29"/>
      <c r="L65" s="94" t="str">
        <f ca="1">IF($K$57="A",$CC$41,"")</f>
        <v/>
      </c>
      <c r="M65" s="94" t="str">
        <f ca="1">IF($K$57="A",$CD$41,"")</f>
        <v/>
      </c>
      <c r="N65" s="94" t="str">
        <f ca="1">IF($K$57="A",$CE$41,"")</f>
        <v/>
      </c>
      <c r="O65" s="94" t="str">
        <f ca="1">IF($K$57="A",$CF$41,"")</f>
        <v/>
      </c>
      <c r="P65" s="51"/>
      <c r="Q65" s="51" t="str">
        <f ca="1">IF($K$57="A",$CG$41,"")</f>
        <v/>
      </c>
      <c r="R65" s="51"/>
      <c r="S65" s="51" t="str">
        <f ca="1">IF($K$57="A",$CH$41,"")</f>
        <v/>
      </c>
      <c r="T65" s="26"/>
      <c r="U65" s="29"/>
      <c r="V65" s="94" t="str">
        <f ca="1">IF($U$57="A",$CC$42,"")</f>
        <v/>
      </c>
      <c r="W65" s="94" t="str">
        <f ca="1">IF($U$57="A",$CD$42,"")</f>
        <v/>
      </c>
      <c r="X65" s="94" t="str">
        <f ca="1">IF($U$57="A",$CE$42,"")</f>
        <v/>
      </c>
      <c r="Y65" s="94" t="str">
        <f ca="1">IF($U$57="A",$CF$42,"")</f>
        <v/>
      </c>
      <c r="Z65" s="51"/>
      <c r="AA65" s="51" t="str">
        <f ca="1">IF($U$57="A",$CG$42,"")</f>
        <v/>
      </c>
      <c r="AB65" s="51"/>
      <c r="AC65" s="51" t="str">
        <f ca="1">IF($U$57="A",$CH$42,"")</f>
        <v/>
      </c>
      <c r="AD65" s="26"/>
      <c r="AH65" s="104" t="s">
        <v>76</v>
      </c>
      <c r="AI65" s="99" t="s">
        <v>77</v>
      </c>
      <c r="AJ65" s="107" t="s">
        <v>78</v>
      </c>
      <c r="AK65" s="72" t="str">
        <f ca="1">IF(AND(AN65="G",AO65=2,AA62=0,AC62=0),"natu",IF(AND(AN65="G",AC62=0),"haru",IF(AND(AN65="E",AC62=0),"haru","zero")))</f>
        <v>zero</v>
      </c>
      <c r="AL65" s="107" t="s">
        <v>79</v>
      </c>
      <c r="AM65" s="72" t="str">
        <f ca="1">IF(AND(AP65="D",AQ65=2,AA64=0,AC64=0),"huyu",IF(AND(AP65="D",AC64=0),"aki","nasi"))</f>
        <v>nasi</v>
      </c>
      <c r="AN65" s="114" t="str">
        <f ca="1">U57</f>
        <v>D</v>
      </c>
      <c r="AO65" s="115">
        <f t="shared" ca="1" si="48"/>
        <v>2</v>
      </c>
      <c r="AP65" s="114" t="str">
        <f ca="1">U57</f>
        <v>D</v>
      </c>
      <c r="AQ65" s="116">
        <f t="shared" ca="1" si="49"/>
        <v>2</v>
      </c>
      <c r="AR65" s="116">
        <f ca="1">IF(AND(AP65="D",AQ65=1),AC64,IF(AND(AP65="D",AQ65=2),AA64,""))</f>
        <v>8</v>
      </c>
      <c r="AS65" s="115">
        <f ca="1">IF(AND(AP65="D",AQ65=2),AC64,"")</f>
        <v>6</v>
      </c>
      <c r="AT65" s="99"/>
      <c r="AU65" s="99"/>
      <c r="AV65" s="99"/>
      <c r="CR65" s="12"/>
      <c r="CS65" s="13"/>
      <c r="CT65" s="3"/>
      <c r="CU65" s="3"/>
      <c r="CV65" s="3"/>
      <c r="CW65" s="3"/>
      <c r="CX65" s="3"/>
      <c r="CY65" s="12">
        <f t="shared" ref="CY65:CY128" ca="1" si="50">RAND()</f>
        <v>0.57764877229856482</v>
      </c>
      <c r="CZ65" s="13">
        <f t="shared" ca="1" si="30"/>
        <v>55</v>
      </c>
      <c r="DA65" s="3"/>
      <c r="DB65" s="3">
        <v>65</v>
      </c>
      <c r="DC65" s="14">
        <v>8</v>
      </c>
      <c r="DD65" s="14">
        <v>2</v>
      </c>
      <c r="DF65" s="12">
        <f t="shared" ref="DF65:DF90" ca="1" si="51">RAND()</f>
        <v>0.50004771773799073</v>
      </c>
      <c r="DG65" s="13">
        <f t="shared" ref="DG65:DG90" ca="1" si="52">RANK(DF65,$DF$1:$DF$100,)</f>
        <v>46</v>
      </c>
      <c r="DH65" s="3"/>
      <c r="DI65" s="3">
        <v>65</v>
      </c>
      <c r="DJ65" s="14">
        <v>7</v>
      </c>
      <c r="DK65" s="14">
        <v>4</v>
      </c>
    </row>
    <row r="66" spans="1:115" ht="15" customHeight="1" x14ac:dyDescent="0.25">
      <c r="A66" s="58"/>
      <c r="B66" s="55"/>
      <c r="C66" s="55"/>
      <c r="D66" s="55"/>
      <c r="E66" s="55"/>
      <c r="F66" s="55"/>
      <c r="G66" s="55"/>
      <c r="H66" s="55"/>
      <c r="I66" s="55"/>
      <c r="J66" s="56"/>
      <c r="K66" s="58"/>
      <c r="L66" s="55"/>
      <c r="M66" s="55"/>
      <c r="N66" s="55"/>
      <c r="O66" s="55"/>
      <c r="P66" s="55"/>
      <c r="Q66" s="55"/>
      <c r="R66" s="55"/>
      <c r="S66" s="55"/>
      <c r="T66" s="56"/>
      <c r="U66" s="58"/>
      <c r="V66" s="55"/>
      <c r="W66" s="55"/>
      <c r="X66" s="55"/>
      <c r="Y66" s="55"/>
      <c r="Z66" s="55"/>
      <c r="AA66" s="55"/>
      <c r="AB66" s="55"/>
      <c r="AC66" s="55"/>
      <c r="AD66" s="56"/>
      <c r="AW66" s="104"/>
      <c r="AX66" s="104"/>
      <c r="CR66" s="12"/>
      <c r="CS66" s="13"/>
      <c r="CT66" s="3"/>
      <c r="CU66" s="3"/>
      <c r="CV66" s="3"/>
      <c r="CW66" s="3"/>
      <c r="CX66" s="3"/>
      <c r="CY66" s="12">
        <f t="shared" ca="1" si="50"/>
        <v>0.53347504815924163</v>
      </c>
      <c r="CZ66" s="13">
        <f t="shared" ref="CZ66:CZ129" ca="1" si="53">RANK(CY66,$CY$1:$CY$140,)</f>
        <v>61</v>
      </c>
      <c r="DA66" s="3"/>
      <c r="DB66" s="3">
        <v>66</v>
      </c>
      <c r="DC66" s="14">
        <v>8</v>
      </c>
      <c r="DD66" s="14">
        <v>3</v>
      </c>
      <c r="DF66" s="12">
        <f t="shared" ca="1" si="51"/>
        <v>0.82180155028080171</v>
      </c>
      <c r="DG66" s="13">
        <f t="shared" ca="1" si="52"/>
        <v>18</v>
      </c>
      <c r="DH66" s="3"/>
      <c r="DI66" s="3">
        <v>66</v>
      </c>
      <c r="DJ66" s="14">
        <v>7</v>
      </c>
      <c r="DK66" s="14">
        <v>5</v>
      </c>
    </row>
    <row r="67" spans="1:115" ht="18.75" x14ac:dyDescent="0.25">
      <c r="CR67" s="12"/>
      <c r="CS67" s="13"/>
      <c r="CT67" s="3"/>
      <c r="CU67" s="3"/>
      <c r="CV67" s="3"/>
      <c r="CW67" s="3"/>
      <c r="CX67" s="3"/>
      <c r="CY67" s="12">
        <f t="shared" ca="1" si="50"/>
        <v>0.21290642531086501</v>
      </c>
      <c r="CZ67" s="13">
        <f t="shared" ca="1" si="53"/>
        <v>110</v>
      </c>
      <c r="DA67" s="3"/>
      <c r="DB67" s="3">
        <v>67</v>
      </c>
      <c r="DC67" s="14">
        <v>8</v>
      </c>
      <c r="DD67" s="14">
        <v>4</v>
      </c>
      <c r="DF67" s="12">
        <f t="shared" ca="1" si="51"/>
        <v>0.68314345823119349</v>
      </c>
      <c r="DG67" s="13">
        <f t="shared" ca="1" si="52"/>
        <v>30</v>
      </c>
      <c r="DH67" s="3"/>
      <c r="DI67" s="3">
        <v>67</v>
      </c>
      <c r="DJ67" s="14">
        <v>7</v>
      </c>
      <c r="DK67" s="14">
        <v>6</v>
      </c>
    </row>
    <row r="68" spans="1:115" ht="18.75" x14ac:dyDescent="0.25">
      <c r="CR68" s="12"/>
      <c r="CS68" s="13"/>
      <c r="CT68" s="3"/>
      <c r="CU68" s="3"/>
      <c r="CV68" s="3"/>
      <c r="CW68" s="3"/>
      <c r="CX68" s="3"/>
      <c r="CY68" s="12">
        <f t="shared" ca="1" si="50"/>
        <v>0.30558074386512613</v>
      </c>
      <c r="CZ68" s="13">
        <f t="shared" ca="1" si="53"/>
        <v>95</v>
      </c>
      <c r="DA68" s="3"/>
      <c r="DB68" s="3">
        <v>68</v>
      </c>
      <c r="DC68" s="14">
        <v>8</v>
      </c>
      <c r="DD68" s="14">
        <v>5</v>
      </c>
      <c r="DF68" s="12">
        <f t="shared" ca="1" si="51"/>
        <v>0.97496486066207499</v>
      </c>
      <c r="DG68" s="13">
        <f t="shared" ca="1" si="52"/>
        <v>1</v>
      </c>
      <c r="DH68" s="3"/>
      <c r="DI68" s="3">
        <v>68</v>
      </c>
      <c r="DJ68" s="14">
        <v>7</v>
      </c>
      <c r="DK68" s="14">
        <v>7</v>
      </c>
    </row>
    <row r="69" spans="1:115" ht="18.75" x14ac:dyDescent="0.25">
      <c r="CR69" s="12"/>
      <c r="CS69" s="13"/>
      <c r="CT69" s="3"/>
      <c r="CU69" s="3"/>
      <c r="CV69" s="3"/>
      <c r="CW69" s="3"/>
      <c r="CX69" s="3"/>
      <c r="CY69" s="12">
        <f t="shared" ca="1" si="50"/>
        <v>0.54344001778945084</v>
      </c>
      <c r="CZ69" s="13">
        <f t="shared" ca="1" si="53"/>
        <v>59</v>
      </c>
      <c r="DA69" s="3"/>
      <c r="DB69" s="3">
        <v>69</v>
      </c>
      <c r="DC69" s="14">
        <v>8</v>
      </c>
      <c r="DD69" s="14">
        <v>6</v>
      </c>
      <c r="DF69" s="12">
        <f t="shared" ca="1" si="51"/>
        <v>0.42287462099266282</v>
      </c>
      <c r="DG69" s="13">
        <f t="shared" ca="1" si="52"/>
        <v>57</v>
      </c>
      <c r="DH69" s="3"/>
      <c r="DI69" s="3">
        <v>69</v>
      </c>
      <c r="DJ69" s="14">
        <v>7</v>
      </c>
      <c r="DK69" s="14">
        <v>8</v>
      </c>
    </row>
    <row r="70" spans="1:115" ht="18.75" x14ac:dyDescent="0.25">
      <c r="CR70" s="12"/>
      <c r="CS70" s="13"/>
      <c r="CT70" s="3"/>
      <c r="CU70" s="3"/>
      <c r="CV70" s="3"/>
      <c r="CW70" s="3"/>
      <c r="CX70" s="3"/>
      <c r="CY70" s="12">
        <f t="shared" ca="1" si="50"/>
        <v>0.13002343818971673</v>
      </c>
      <c r="CZ70" s="13">
        <f t="shared" ca="1" si="53"/>
        <v>119</v>
      </c>
      <c r="DA70" s="3"/>
      <c r="DB70" s="3">
        <v>70</v>
      </c>
      <c r="DC70" s="14">
        <v>8</v>
      </c>
      <c r="DD70" s="14">
        <v>7</v>
      </c>
      <c r="DF70" s="12">
        <f t="shared" ca="1" si="51"/>
        <v>0.3921847337505685</v>
      </c>
      <c r="DG70" s="13">
        <f t="shared" ca="1" si="52"/>
        <v>59</v>
      </c>
      <c r="DH70" s="3"/>
      <c r="DI70" s="3">
        <v>70</v>
      </c>
      <c r="DJ70" s="14">
        <v>7</v>
      </c>
      <c r="DK70" s="14">
        <v>9</v>
      </c>
    </row>
    <row r="71" spans="1:115" ht="18.75" x14ac:dyDescent="0.25">
      <c r="CR71" s="12"/>
      <c r="CS71" s="13"/>
      <c r="CT71" s="3"/>
      <c r="CU71" s="3"/>
      <c r="CV71" s="3"/>
      <c r="CW71" s="3"/>
      <c r="CX71" s="3"/>
      <c r="CY71" s="12">
        <f t="shared" ca="1" si="50"/>
        <v>0.63873995061791522</v>
      </c>
      <c r="CZ71" s="13">
        <f t="shared" ca="1" si="53"/>
        <v>47</v>
      </c>
      <c r="DA71" s="3"/>
      <c r="DB71" s="3">
        <v>71</v>
      </c>
      <c r="DC71" s="14">
        <v>8</v>
      </c>
      <c r="DD71" s="14">
        <v>8</v>
      </c>
      <c r="DF71" s="12">
        <f t="shared" ca="1" si="51"/>
        <v>0.32573175158711187</v>
      </c>
      <c r="DG71" s="13">
        <f t="shared" ca="1" si="52"/>
        <v>66</v>
      </c>
      <c r="DH71" s="3"/>
      <c r="DI71" s="3">
        <v>71</v>
      </c>
      <c r="DJ71" s="14">
        <v>8</v>
      </c>
      <c r="DK71" s="14">
        <v>0</v>
      </c>
    </row>
    <row r="72" spans="1:115" ht="18.75" x14ac:dyDescent="0.25">
      <c r="CR72" s="12"/>
      <c r="CS72" s="13"/>
      <c r="CT72" s="3"/>
      <c r="CU72" s="3"/>
      <c r="CV72" s="3"/>
      <c r="CW72" s="3"/>
      <c r="CX72" s="3"/>
      <c r="CY72" s="12">
        <f t="shared" ca="1" si="50"/>
        <v>4.3245319247106173E-2</v>
      </c>
      <c r="CZ72" s="13">
        <f t="shared" ca="1" si="53"/>
        <v>135</v>
      </c>
      <c r="DA72" s="3"/>
      <c r="DB72" s="3">
        <v>72</v>
      </c>
      <c r="DC72" s="14">
        <v>8</v>
      </c>
      <c r="DD72" s="14">
        <v>9</v>
      </c>
      <c r="DF72" s="12">
        <f t="shared" ca="1" si="51"/>
        <v>0.71160342360712714</v>
      </c>
      <c r="DG72" s="13">
        <f t="shared" ca="1" si="52"/>
        <v>24</v>
      </c>
      <c r="DH72" s="3"/>
      <c r="DI72" s="3">
        <v>72</v>
      </c>
      <c r="DJ72" s="14">
        <v>8</v>
      </c>
      <c r="DK72" s="14">
        <v>1</v>
      </c>
    </row>
    <row r="73" spans="1:115" ht="18.75" x14ac:dyDescent="0.25">
      <c r="CR73" s="12"/>
      <c r="CS73" s="13"/>
      <c r="CT73" s="3"/>
      <c r="CU73" s="3"/>
      <c r="CV73" s="3"/>
      <c r="CW73" s="3"/>
      <c r="CX73" s="3"/>
      <c r="CY73" s="12">
        <f t="shared" ca="1" si="50"/>
        <v>0.61938864724249254</v>
      </c>
      <c r="CZ73" s="13">
        <f t="shared" ca="1" si="53"/>
        <v>49</v>
      </c>
      <c r="DA73" s="3"/>
      <c r="DB73" s="3">
        <v>73</v>
      </c>
      <c r="DC73" s="14">
        <v>9</v>
      </c>
      <c r="DD73" s="14">
        <v>1</v>
      </c>
      <c r="DF73" s="12">
        <f t="shared" ca="1" si="51"/>
        <v>2.9233332157564629E-2</v>
      </c>
      <c r="DG73" s="13">
        <f t="shared" ca="1" si="52"/>
        <v>85</v>
      </c>
      <c r="DH73" s="3"/>
      <c r="DI73" s="3">
        <v>73</v>
      </c>
      <c r="DJ73" s="14">
        <v>8</v>
      </c>
      <c r="DK73" s="14">
        <v>2</v>
      </c>
    </row>
    <row r="74" spans="1:115" ht="18.75" x14ac:dyDescent="0.25">
      <c r="CR74" s="12"/>
      <c r="CS74" s="13"/>
      <c r="CT74" s="3"/>
      <c r="CU74" s="3"/>
      <c r="CV74" s="3"/>
      <c r="CW74" s="3"/>
      <c r="CX74" s="3"/>
      <c r="CY74" s="12">
        <f t="shared" ca="1" si="50"/>
        <v>6.1982490905844512E-2</v>
      </c>
      <c r="CZ74" s="13">
        <f t="shared" ca="1" si="53"/>
        <v>132</v>
      </c>
      <c r="DA74" s="3"/>
      <c r="DB74" s="3">
        <v>74</v>
      </c>
      <c r="DC74" s="14">
        <v>9</v>
      </c>
      <c r="DD74" s="14">
        <v>2</v>
      </c>
      <c r="DF74" s="12">
        <f t="shared" ca="1" si="51"/>
        <v>0.66621184521375321</v>
      </c>
      <c r="DG74" s="13">
        <f t="shared" ca="1" si="52"/>
        <v>33</v>
      </c>
      <c r="DH74" s="3"/>
      <c r="DI74" s="3">
        <v>74</v>
      </c>
      <c r="DJ74" s="14">
        <v>8</v>
      </c>
      <c r="DK74" s="14">
        <v>3</v>
      </c>
    </row>
    <row r="75" spans="1:115" ht="18.75" x14ac:dyDescent="0.25">
      <c r="CR75" s="12"/>
      <c r="CS75" s="13"/>
      <c r="CT75" s="3"/>
      <c r="CU75" s="3"/>
      <c r="CV75" s="3"/>
      <c r="CW75" s="3"/>
      <c r="CX75" s="3"/>
      <c r="CY75" s="12">
        <f t="shared" ca="1" si="50"/>
        <v>0.9497003464074526</v>
      </c>
      <c r="CZ75" s="13">
        <f t="shared" ca="1" si="53"/>
        <v>6</v>
      </c>
      <c r="DA75" s="3"/>
      <c r="DB75" s="3">
        <v>75</v>
      </c>
      <c r="DC75" s="14">
        <v>9</v>
      </c>
      <c r="DD75" s="14">
        <v>3</v>
      </c>
      <c r="DF75" s="12">
        <f t="shared" ca="1" si="51"/>
        <v>0.82259710318273216</v>
      </c>
      <c r="DG75" s="13">
        <f t="shared" ca="1" si="52"/>
        <v>17</v>
      </c>
      <c r="DH75" s="3"/>
      <c r="DI75" s="3">
        <v>75</v>
      </c>
      <c r="DJ75" s="14">
        <v>8</v>
      </c>
      <c r="DK75" s="14">
        <v>4</v>
      </c>
    </row>
    <row r="76" spans="1:115" ht="18.75" x14ac:dyDescent="0.25">
      <c r="CR76" s="12"/>
      <c r="CS76" s="13"/>
      <c r="CT76" s="3"/>
      <c r="CU76" s="3"/>
      <c r="CV76" s="3"/>
      <c r="CW76" s="3"/>
      <c r="CX76" s="3"/>
      <c r="CY76" s="12">
        <f t="shared" ca="1" si="50"/>
        <v>0.1736909532203309</v>
      </c>
      <c r="CZ76" s="13">
        <f t="shared" ca="1" si="53"/>
        <v>113</v>
      </c>
      <c r="DA76" s="3"/>
      <c r="DB76" s="3">
        <v>76</v>
      </c>
      <c r="DC76" s="14">
        <v>9</v>
      </c>
      <c r="DD76" s="14">
        <v>4</v>
      </c>
      <c r="DF76" s="12">
        <f t="shared" ca="1" si="51"/>
        <v>0.94988391611727296</v>
      </c>
      <c r="DG76" s="13">
        <f t="shared" ca="1" si="52"/>
        <v>8</v>
      </c>
      <c r="DH76" s="3"/>
      <c r="DI76" s="3">
        <v>76</v>
      </c>
      <c r="DJ76" s="14">
        <v>8</v>
      </c>
      <c r="DK76" s="14">
        <v>5</v>
      </c>
    </row>
    <row r="77" spans="1:115" ht="18.75" x14ac:dyDescent="0.25">
      <c r="CR77" s="12"/>
      <c r="CS77" s="13"/>
      <c r="CT77" s="3"/>
      <c r="CU77" s="3"/>
      <c r="CV77" s="3"/>
      <c r="CW77" s="3"/>
      <c r="CX77" s="3"/>
      <c r="CY77" s="12">
        <f t="shared" ca="1" si="50"/>
        <v>0.95789582845141952</v>
      </c>
      <c r="CZ77" s="13">
        <f t="shared" ca="1" si="53"/>
        <v>4</v>
      </c>
      <c r="DA77" s="3"/>
      <c r="DB77" s="3">
        <v>77</v>
      </c>
      <c r="DC77" s="14">
        <v>9</v>
      </c>
      <c r="DD77" s="14">
        <v>5</v>
      </c>
      <c r="DF77" s="12">
        <f t="shared" ca="1" si="51"/>
        <v>0.52440596157955832</v>
      </c>
      <c r="DG77" s="13">
        <f t="shared" ca="1" si="52"/>
        <v>43</v>
      </c>
      <c r="DH77" s="3"/>
      <c r="DI77" s="3">
        <v>77</v>
      </c>
      <c r="DJ77" s="14">
        <v>8</v>
      </c>
      <c r="DK77" s="14">
        <v>6</v>
      </c>
    </row>
    <row r="78" spans="1:115" ht="18.75" x14ac:dyDescent="0.25">
      <c r="CR78" s="12"/>
      <c r="CS78" s="13"/>
      <c r="CT78" s="3"/>
      <c r="CU78" s="3"/>
      <c r="CV78" s="3"/>
      <c r="CW78" s="3"/>
      <c r="CX78" s="3"/>
      <c r="CY78" s="12">
        <f t="shared" ca="1" si="50"/>
        <v>0.8344095199840541</v>
      </c>
      <c r="CZ78" s="13">
        <f t="shared" ca="1" si="53"/>
        <v>26</v>
      </c>
      <c r="DA78" s="3"/>
      <c r="DB78" s="3">
        <v>78</v>
      </c>
      <c r="DC78" s="14">
        <v>9</v>
      </c>
      <c r="DD78" s="14">
        <v>6</v>
      </c>
      <c r="DF78" s="12">
        <f t="shared" ca="1" si="51"/>
        <v>0.72500458339457219</v>
      </c>
      <c r="DG78" s="13">
        <f t="shared" ca="1" si="52"/>
        <v>22</v>
      </c>
      <c r="DH78" s="3"/>
      <c r="DI78" s="3">
        <v>78</v>
      </c>
      <c r="DJ78" s="14">
        <v>8</v>
      </c>
      <c r="DK78" s="14">
        <v>7</v>
      </c>
    </row>
    <row r="79" spans="1:115" ht="18.75" x14ac:dyDescent="0.25">
      <c r="CR79" s="12"/>
      <c r="CS79" s="13"/>
      <c r="CT79" s="3"/>
      <c r="CU79" s="3"/>
      <c r="CV79" s="3"/>
      <c r="CW79" s="3"/>
      <c r="CX79" s="3"/>
      <c r="CY79" s="12">
        <f t="shared" ca="1" si="50"/>
        <v>0.16035121889521731</v>
      </c>
      <c r="CZ79" s="13">
        <f t="shared" ca="1" si="53"/>
        <v>115</v>
      </c>
      <c r="DA79" s="3"/>
      <c r="DB79" s="3">
        <v>79</v>
      </c>
      <c r="DC79" s="14">
        <v>9</v>
      </c>
      <c r="DD79" s="14">
        <v>7</v>
      </c>
      <c r="DF79" s="12">
        <f t="shared" ca="1" si="51"/>
        <v>1.8652293087839666E-3</v>
      </c>
      <c r="DG79" s="13">
        <f t="shared" ca="1" si="52"/>
        <v>90</v>
      </c>
      <c r="DH79" s="3"/>
      <c r="DI79" s="3">
        <v>79</v>
      </c>
      <c r="DJ79" s="14">
        <v>8</v>
      </c>
      <c r="DK79" s="14">
        <v>8</v>
      </c>
    </row>
    <row r="80" spans="1:115" ht="18.75" x14ac:dyDescent="0.25">
      <c r="CR80" s="12"/>
      <c r="CS80" s="13"/>
      <c r="CT80" s="3"/>
      <c r="CU80" s="3"/>
      <c r="CV80" s="3"/>
      <c r="CW80" s="3"/>
      <c r="CX80" s="3"/>
      <c r="CY80" s="12">
        <f t="shared" ca="1" si="50"/>
        <v>0.86776489578202209</v>
      </c>
      <c r="CZ80" s="13">
        <f t="shared" ca="1" si="53"/>
        <v>19</v>
      </c>
      <c r="DA80" s="3"/>
      <c r="DB80" s="3">
        <v>80</v>
      </c>
      <c r="DC80" s="14">
        <v>9</v>
      </c>
      <c r="DD80" s="14">
        <v>8</v>
      </c>
      <c r="DF80" s="12">
        <f t="shared" ca="1" si="51"/>
        <v>0.69600411834890685</v>
      </c>
      <c r="DG80" s="13">
        <f t="shared" ca="1" si="52"/>
        <v>26</v>
      </c>
      <c r="DH80" s="3"/>
      <c r="DI80" s="3">
        <v>80</v>
      </c>
      <c r="DJ80" s="14">
        <v>8</v>
      </c>
      <c r="DK80" s="14">
        <v>9</v>
      </c>
    </row>
    <row r="81" spans="96:115" ht="18.75" x14ac:dyDescent="0.25">
      <c r="CR81" s="12"/>
      <c r="CS81" s="13"/>
      <c r="CT81" s="3"/>
      <c r="CU81" s="3"/>
      <c r="CV81" s="3"/>
      <c r="CW81" s="3"/>
      <c r="CX81" s="3"/>
      <c r="CY81" s="12">
        <f t="shared" ca="1" si="50"/>
        <v>0.37364742037098586</v>
      </c>
      <c r="CZ81" s="13">
        <f t="shared" ca="1" si="53"/>
        <v>84</v>
      </c>
      <c r="DA81" s="3"/>
      <c r="DB81" s="3">
        <v>81</v>
      </c>
      <c r="DC81" s="14">
        <v>9</v>
      </c>
      <c r="DD81" s="14">
        <v>9</v>
      </c>
      <c r="DF81" s="12">
        <f t="shared" ca="1" si="51"/>
        <v>0.96034996365606429</v>
      </c>
      <c r="DG81" s="13">
        <f t="shared" ca="1" si="52"/>
        <v>6</v>
      </c>
      <c r="DH81" s="3"/>
      <c r="DI81" s="3">
        <v>81</v>
      </c>
      <c r="DJ81" s="14">
        <v>9</v>
      </c>
      <c r="DK81" s="14">
        <v>0</v>
      </c>
    </row>
    <row r="82" spans="96:115" ht="18.75" x14ac:dyDescent="0.25">
      <c r="CR82" s="12"/>
      <c r="CS82" s="13"/>
      <c r="CT82" s="3"/>
      <c r="CU82" s="3"/>
      <c r="CV82" s="3"/>
      <c r="CW82" s="3"/>
      <c r="CX82" s="3"/>
      <c r="CY82" s="12">
        <f t="shared" ca="1" si="50"/>
        <v>0.47177831526923086</v>
      </c>
      <c r="CZ82" s="13">
        <f t="shared" ca="1" si="53"/>
        <v>71</v>
      </c>
      <c r="DB82" s="3">
        <v>82</v>
      </c>
      <c r="DC82" s="3">
        <v>0</v>
      </c>
      <c r="DD82" s="3">
        <v>0</v>
      </c>
      <c r="DF82" s="12">
        <f t="shared" ca="1" si="51"/>
        <v>0.75194727406660489</v>
      </c>
      <c r="DG82" s="13">
        <f t="shared" ca="1" si="52"/>
        <v>20</v>
      </c>
      <c r="DI82" s="3">
        <v>82</v>
      </c>
      <c r="DJ82" s="14">
        <v>9</v>
      </c>
      <c r="DK82" s="14">
        <v>1</v>
      </c>
    </row>
    <row r="83" spans="96:115" ht="18.75" x14ac:dyDescent="0.25">
      <c r="CR83" s="12"/>
      <c r="CS83" s="13"/>
      <c r="CT83" s="3"/>
      <c r="CU83" s="3"/>
      <c r="CV83" s="3"/>
      <c r="CW83" s="3"/>
      <c r="CX83" s="3"/>
      <c r="CY83" s="12">
        <f t="shared" ca="1" si="50"/>
        <v>0.37214151532216422</v>
      </c>
      <c r="CZ83" s="13">
        <f t="shared" ca="1" si="53"/>
        <v>85</v>
      </c>
      <c r="DB83" s="3">
        <v>83</v>
      </c>
      <c r="DC83" s="3">
        <v>0</v>
      </c>
      <c r="DD83" s="3">
        <v>1</v>
      </c>
      <c r="DF83" s="12">
        <f t="shared" ca="1" si="51"/>
        <v>0.65119369212174583</v>
      </c>
      <c r="DG83" s="13">
        <f t="shared" ca="1" si="52"/>
        <v>34</v>
      </c>
      <c r="DI83" s="3">
        <v>83</v>
      </c>
      <c r="DJ83" s="14">
        <v>9</v>
      </c>
      <c r="DK83" s="14">
        <v>2</v>
      </c>
    </row>
    <row r="84" spans="96:115" ht="18.75" x14ac:dyDescent="0.25">
      <c r="CR84" s="12"/>
      <c r="CS84" s="13"/>
      <c r="CT84" s="3"/>
      <c r="CU84" s="3"/>
      <c r="CV84" s="3"/>
      <c r="CW84" s="3"/>
      <c r="CX84" s="3"/>
      <c r="CY84" s="12">
        <f t="shared" ca="1" si="50"/>
        <v>0.80140802518377408</v>
      </c>
      <c r="CZ84" s="13">
        <f t="shared" ca="1" si="53"/>
        <v>30</v>
      </c>
      <c r="DB84" s="3">
        <v>84</v>
      </c>
      <c r="DC84" s="3">
        <v>0</v>
      </c>
      <c r="DD84" s="3">
        <v>2</v>
      </c>
      <c r="DF84" s="12">
        <f t="shared" ca="1" si="51"/>
        <v>0.96639920344114483</v>
      </c>
      <c r="DG84" s="13">
        <f t="shared" ca="1" si="52"/>
        <v>4</v>
      </c>
      <c r="DI84" s="3">
        <v>84</v>
      </c>
      <c r="DJ84" s="14">
        <v>9</v>
      </c>
      <c r="DK84" s="14">
        <v>3</v>
      </c>
    </row>
    <row r="85" spans="96:115" ht="18.75" x14ac:dyDescent="0.25">
      <c r="CR85" s="12"/>
      <c r="CS85" s="13"/>
      <c r="CT85" s="3"/>
      <c r="CU85" s="3"/>
      <c r="CV85" s="3"/>
      <c r="CW85" s="3"/>
      <c r="CX85" s="3"/>
      <c r="CY85" s="12">
        <f t="shared" ca="1" si="50"/>
        <v>6.0552302544616188E-2</v>
      </c>
      <c r="CZ85" s="13">
        <f t="shared" ca="1" si="53"/>
        <v>133</v>
      </c>
      <c r="DB85" s="3">
        <v>85</v>
      </c>
      <c r="DC85" s="3">
        <v>0</v>
      </c>
      <c r="DD85" s="3">
        <v>3</v>
      </c>
      <c r="DF85" s="12">
        <f t="shared" ca="1" si="51"/>
        <v>1.6589015859906353E-2</v>
      </c>
      <c r="DG85" s="13">
        <f t="shared" ca="1" si="52"/>
        <v>87</v>
      </c>
      <c r="DI85" s="3">
        <v>85</v>
      </c>
      <c r="DJ85" s="14">
        <v>9</v>
      </c>
      <c r="DK85" s="14">
        <v>4</v>
      </c>
    </row>
    <row r="86" spans="96:115" ht="18.75" x14ac:dyDescent="0.25">
      <c r="CR86" s="12"/>
      <c r="CS86" s="13"/>
      <c r="CT86" s="3"/>
      <c r="CU86" s="3"/>
      <c r="CV86" s="3"/>
      <c r="CW86" s="3"/>
      <c r="CX86" s="3"/>
      <c r="CY86" s="12">
        <f t="shared" ca="1" si="50"/>
        <v>9.2124748527607103E-2</v>
      </c>
      <c r="CZ86" s="13">
        <f t="shared" ca="1" si="53"/>
        <v>124</v>
      </c>
      <c r="DB86" s="3">
        <v>86</v>
      </c>
      <c r="DC86" s="3">
        <v>0</v>
      </c>
      <c r="DD86" s="3">
        <v>4</v>
      </c>
      <c r="DF86" s="12">
        <f t="shared" ca="1" si="51"/>
        <v>5.6391008009731847E-3</v>
      </c>
      <c r="DG86" s="13">
        <f t="shared" ca="1" si="52"/>
        <v>88</v>
      </c>
      <c r="DI86" s="3">
        <v>86</v>
      </c>
      <c r="DJ86" s="14">
        <v>9</v>
      </c>
      <c r="DK86" s="14">
        <v>5</v>
      </c>
    </row>
    <row r="87" spans="96:115" ht="18.75" x14ac:dyDescent="0.25">
      <c r="CR87" s="12"/>
      <c r="CS87" s="13"/>
      <c r="CT87" s="3"/>
      <c r="CU87" s="3"/>
      <c r="CV87" s="3"/>
      <c r="CW87" s="3"/>
      <c r="CX87" s="3"/>
      <c r="CY87" s="12">
        <f t="shared" ca="1" si="50"/>
        <v>0.56534833800951778</v>
      </c>
      <c r="CZ87" s="13">
        <f t="shared" ca="1" si="53"/>
        <v>57</v>
      </c>
      <c r="DB87" s="3">
        <v>87</v>
      </c>
      <c r="DC87" s="3">
        <v>0</v>
      </c>
      <c r="DD87" s="3">
        <v>5</v>
      </c>
      <c r="DF87" s="12">
        <f t="shared" ca="1" si="51"/>
        <v>0.88350658880135491</v>
      </c>
      <c r="DG87" s="13">
        <f t="shared" ca="1" si="52"/>
        <v>14</v>
      </c>
      <c r="DI87" s="3">
        <v>87</v>
      </c>
      <c r="DJ87" s="14">
        <v>9</v>
      </c>
      <c r="DK87" s="14">
        <v>6</v>
      </c>
    </row>
    <row r="88" spans="96:115" ht="18.75" x14ac:dyDescent="0.25">
      <c r="CR88" s="12"/>
      <c r="CS88" s="13"/>
      <c r="CU88" s="3"/>
      <c r="CV88" s="3"/>
      <c r="CW88" s="3"/>
      <c r="CY88" s="12">
        <f t="shared" ca="1" si="50"/>
        <v>0.6070020010859194</v>
      </c>
      <c r="CZ88" s="13">
        <f t="shared" ca="1" si="53"/>
        <v>52</v>
      </c>
      <c r="DB88" s="3">
        <v>88</v>
      </c>
      <c r="DC88" s="3">
        <v>0</v>
      </c>
      <c r="DD88" s="3">
        <v>6</v>
      </c>
      <c r="DF88" s="12">
        <f t="shared" ca="1" si="51"/>
        <v>0.50320818540328516</v>
      </c>
      <c r="DG88" s="13">
        <f t="shared" ca="1" si="52"/>
        <v>45</v>
      </c>
      <c r="DI88" s="3">
        <v>88</v>
      </c>
      <c r="DJ88" s="14">
        <v>9</v>
      </c>
      <c r="DK88" s="14">
        <v>7</v>
      </c>
    </row>
    <row r="89" spans="96:115" ht="18.75" x14ac:dyDescent="0.25">
      <c r="CR89" s="12"/>
      <c r="CS89" s="13"/>
      <c r="CU89" s="3"/>
      <c r="CV89" s="3"/>
      <c r="CW89" s="3"/>
      <c r="CY89" s="12">
        <f t="shared" ca="1" si="50"/>
        <v>0.47070562458666276</v>
      </c>
      <c r="CZ89" s="13">
        <f t="shared" ca="1" si="53"/>
        <v>72</v>
      </c>
      <c r="DB89" s="3">
        <v>89</v>
      </c>
      <c r="DC89" s="3">
        <v>0</v>
      </c>
      <c r="DD89" s="3">
        <v>7</v>
      </c>
      <c r="DF89" s="12">
        <f t="shared" ca="1" si="51"/>
        <v>0.68678087184713987</v>
      </c>
      <c r="DG89" s="13">
        <f t="shared" ca="1" si="52"/>
        <v>29</v>
      </c>
      <c r="DI89" s="3">
        <v>89</v>
      </c>
      <c r="DJ89" s="14">
        <v>9</v>
      </c>
      <c r="DK89" s="14">
        <v>8</v>
      </c>
    </row>
    <row r="90" spans="96:115" ht="18.75" x14ac:dyDescent="0.25">
      <c r="CR90" s="12"/>
      <c r="CS90" s="13"/>
      <c r="CU90" s="3"/>
      <c r="CV90" s="3"/>
      <c r="CW90" s="3"/>
      <c r="CY90" s="12">
        <f t="shared" ca="1" si="50"/>
        <v>0.13592070596510697</v>
      </c>
      <c r="CZ90" s="13">
        <f t="shared" ca="1" si="53"/>
        <v>118</v>
      </c>
      <c r="DB90" s="3">
        <v>90</v>
      </c>
      <c r="DC90" s="3">
        <v>0</v>
      </c>
      <c r="DD90" s="3">
        <v>8</v>
      </c>
      <c r="DF90" s="12">
        <f t="shared" ca="1" si="51"/>
        <v>0.14352983823145637</v>
      </c>
      <c r="DG90" s="13">
        <f t="shared" ca="1" si="52"/>
        <v>74</v>
      </c>
      <c r="DI90" s="3">
        <v>90</v>
      </c>
      <c r="DJ90" s="14">
        <v>9</v>
      </c>
      <c r="DK90" s="14">
        <v>9</v>
      </c>
    </row>
    <row r="91" spans="96:115" ht="18.75" x14ac:dyDescent="0.25">
      <c r="CR91" s="12"/>
      <c r="CS91" s="13"/>
      <c r="CU91" s="3"/>
      <c r="CV91" s="3"/>
      <c r="CW91" s="3"/>
      <c r="CY91" s="12">
        <f t="shared" ca="1" si="50"/>
        <v>1.3991678429437937E-2</v>
      </c>
      <c r="CZ91" s="13">
        <f t="shared" ca="1" si="53"/>
        <v>136</v>
      </c>
      <c r="DB91" s="3">
        <v>91</v>
      </c>
      <c r="DC91" s="3">
        <v>0</v>
      </c>
      <c r="DD91" s="3">
        <v>9</v>
      </c>
      <c r="DF91" s="12"/>
      <c r="DG91" s="13"/>
      <c r="DI91" s="3"/>
      <c r="DK91" s="3"/>
    </row>
    <row r="92" spans="96:115" ht="18.75" x14ac:dyDescent="0.25">
      <c r="CR92" s="12"/>
      <c r="CS92" s="13"/>
      <c r="CU92" s="3"/>
      <c r="CV92" s="3"/>
      <c r="CW92" s="3"/>
      <c r="CY92" s="12">
        <f t="shared" ca="1" si="50"/>
        <v>0.9053663578518818</v>
      </c>
      <c r="CZ92" s="13">
        <f t="shared" ca="1" si="53"/>
        <v>14</v>
      </c>
      <c r="DB92" s="3">
        <v>92</v>
      </c>
      <c r="DC92" s="3">
        <v>1</v>
      </c>
      <c r="DD92" s="3">
        <v>0</v>
      </c>
      <c r="DF92" s="12"/>
      <c r="DG92" s="13"/>
      <c r="DI92" s="3"/>
      <c r="DK92" s="3"/>
    </row>
    <row r="93" spans="96:115" ht="18.75" x14ac:dyDescent="0.25">
      <c r="CR93" s="12"/>
      <c r="CS93" s="13"/>
      <c r="CU93" s="3"/>
      <c r="CV93" s="3"/>
      <c r="CW93" s="3"/>
      <c r="CY93" s="12">
        <f t="shared" ca="1" si="50"/>
        <v>0.41992128325238887</v>
      </c>
      <c r="CZ93" s="13">
        <f t="shared" ca="1" si="53"/>
        <v>80</v>
      </c>
      <c r="DB93" s="3">
        <v>93</v>
      </c>
      <c r="DC93" s="3">
        <v>2</v>
      </c>
      <c r="DD93" s="3">
        <v>0</v>
      </c>
      <c r="DF93" s="12"/>
      <c r="DG93" s="13"/>
      <c r="DI93" s="3"/>
      <c r="DK93" s="3"/>
    </row>
    <row r="94" spans="96:115" ht="18.75" x14ac:dyDescent="0.25">
      <c r="CR94" s="12"/>
      <c r="CS94" s="13"/>
      <c r="CU94" s="3"/>
      <c r="CV94" s="3"/>
      <c r="CW94" s="3"/>
      <c r="CY94" s="12">
        <f t="shared" ca="1" si="50"/>
        <v>0.60737254463459289</v>
      </c>
      <c r="CZ94" s="13">
        <f t="shared" ca="1" si="53"/>
        <v>51</v>
      </c>
      <c r="DB94" s="3">
        <v>94</v>
      </c>
      <c r="DC94" s="3">
        <v>3</v>
      </c>
      <c r="DD94" s="3">
        <v>0</v>
      </c>
      <c r="DF94" s="12"/>
      <c r="DG94" s="13"/>
      <c r="DI94" s="3"/>
      <c r="DK94" s="3"/>
    </row>
    <row r="95" spans="96:115" ht="18.75" x14ac:dyDescent="0.25">
      <c r="CR95" s="12"/>
      <c r="CS95" s="13"/>
      <c r="CU95" s="3"/>
      <c r="CV95" s="3"/>
      <c r="CW95" s="3"/>
      <c r="CY95" s="12">
        <f t="shared" ca="1" si="50"/>
        <v>7.4442061452831942E-2</v>
      </c>
      <c r="CZ95" s="13">
        <f t="shared" ca="1" si="53"/>
        <v>128</v>
      </c>
      <c r="DB95" s="3">
        <v>95</v>
      </c>
      <c r="DC95" s="3">
        <v>4</v>
      </c>
      <c r="DD95" s="3">
        <v>0</v>
      </c>
      <c r="DF95" s="12"/>
      <c r="DG95" s="13"/>
      <c r="DI95" s="3"/>
      <c r="DK95" s="3"/>
    </row>
    <row r="96" spans="96:115" ht="18.75" x14ac:dyDescent="0.25">
      <c r="CR96" s="12"/>
      <c r="CS96" s="13"/>
      <c r="CU96" s="3"/>
      <c r="CV96" s="3"/>
      <c r="CW96" s="3"/>
      <c r="CY96" s="12">
        <f t="shared" ca="1" si="50"/>
        <v>0.8536204986406779</v>
      </c>
      <c r="CZ96" s="13">
        <f t="shared" ca="1" si="53"/>
        <v>22</v>
      </c>
      <c r="DB96" s="3">
        <v>96</v>
      </c>
      <c r="DC96" s="3">
        <v>5</v>
      </c>
      <c r="DD96" s="3">
        <v>0</v>
      </c>
      <c r="DF96" s="12"/>
      <c r="DG96" s="13"/>
      <c r="DI96" s="3"/>
      <c r="DK96" s="3"/>
    </row>
    <row r="97" spans="96:113" ht="18.75" x14ac:dyDescent="0.25">
      <c r="CR97" s="12"/>
      <c r="CS97" s="13"/>
      <c r="CU97" s="3"/>
      <c r="CV97" s="3"/>
      <c r="CW97" s="3"/>
      <c r="CY97" s="12">
        <f t="shared" ca="1" si="50"/>
        <v>0.52756095102411338</v>
      </c>
      <c r="CZ97" s="13">
        <f t="shared" ca="1" si="53"/>
        <v>62</v>
      </c>
      <c r="DB97" s="3">
        <v>97</v>
      </c>
      <c r="DC97" s="3">
        <v>6</v>
      </c>
      <c r="DD97" s="3">
        <v>0</v>
      </c>
      <c r="DF97" s="12"/>
      <c r="DG97" s="13"/>
      <c r="DI97" s="3"/>
    </row>
    <row r="98" spans="96:113" ht="18.75" x14ac:dyDescent="0.25">
      <c r="CR98" s="12"/>
      <c r="CS98" s="13"/>
      <c r="CU98" s="3"/>
      <c r="CV98" s="3"/>
      <c r="CW98" s="3"/>
      <c r="CY98" s="12">
        <f t="shared" ca="1" si="50"/>
        <v>0.23340267536420767</v>
      </c>
      <c r="CZ98" s="13">
        <f t="shared" ca="1" si="53"/>
        <v>107</v>
      </c>
      <c r="DB98" s="3">
        <v>98</v>
      </c>
      <c r="DC98" s="3">
        <v>7</v>
      </c>
      <c r="DD98" s="3">
        <v>0</v>
      </c>
      <c r="DF98" s="12"/>
      <c r="DG98" s="13"/>
      <c r="DI98" s="3"/>
    </row>
    <row r="99" spans="96:113" ht="18.75" x14ac:dyDescent="0.25">
      <c r="CR99" s="12"/>
      <c r="CS99" s="13"/>
      <c r="CU99" s="3"/>
      <c r="CV99" s="3"/>
      <c r="CW99" s="3"/>
      <c r="CY99" s="12">
        <f t="shared" ca="1" si="50"/>
        <v>0.28097797180899697</v>
      </c>
      <c r="CZ99" s="13">
        <f t="shared" ca="1" si="53"/>
        <v>102</v>
      </c>
      <c r="DB99" s="3">
        <v>99</v>
      </c>
      <c r="DC99" s="3">
        <v>8</v>
      </c>
      <c r="DD99" s="3">
        <v>0</v>
      </c>
      <c r="DF99" s="12"/>
      <c r="DG99" s="13"/>
      <c r="DI99" s="3"/>
    </row>
    <row r="100" spans="96:113" ht="18.75" x14ac:dyDescent="0.25">
      <c r="CR100" s="12"/>
      <c r="CS100" s="13"/>
      <c r="CU100" s="3"/>
      <c r="CV100" s="3"/>
      <c r="CW100" s="3"/>
      <c r="CY100" s="12">
        <f t="shared" ca="1" si="50"/>
        <v>0.34752382432264806</v>
      </c>
      <c r="CZ100" s="13">
        <f t="shared" ca="1" si="53"/>
        <v>88</v>
      </c>
      <c r="DB100" s="3">
        <v>100</v>
      </c>
      <c r="DC100" s="3">
        <v>9</v>
      </c>
      <c r="DD100" s="3">
        <v>0</v>
      </c>
      <c r="DF100" s="12"/>
      <c r="DG100" s="13"/>
      <c r="DI100" s="3"/>
    </row>
    <row r="101" spans="96:113" ht="18.75" x14ac:dyDescent="0.25">
      <c r="CR101" s="12"/>
      <c r="CS101" s="13"/>
      <c r="CU101" s="3"/>
      <c r="CV101" s="3"/>
      <c r="CW101" s="3"/>
      <c r="CY101" s="12">
        <f t="shared" ca="1" si="50"/>
        <v>0.15830708517408731</v>
      </c>
      <c r="CZ101" s="13">
        <f t="shared" ca="1" si="53"/>
        <v>117</v>
      </c>
      <c r="DB101" s="3">
        <v>101</v>
      </c>
      <c r="DC101" s="3">
        <v>0</v>
      </c>
      <c r="DD101" s="3">
        <v>0</v>
      </c>
    </row>
    <row r="102" spans="96:113" ht="18.75" x14ac:dyDescent="0.25">
      <c r="CR102" s="12"/>
      <c r="CS102" s="13"/>
      <c r="CU102" s="3"/>
      <c r="CV102" s="3"/>
      <c r="CW102" s="3"/>
      <c r="CY102" s="12">
        <f t="shared" ca="1" si="50"/>
        <v>0.12373749179615512</v>
      </c>
      <c r="CZ102" s="13">
        <f t="shared" ca="1" si="53"/>
        <v>122</v>
      </c>
      <c r="DB102" s="3">
        <v>102</v>
      </c>
      <c r="DC102" s="3">
        <v>0</v>
      </c>
      <c r="DD102" s="3">
        <v>1</v>
      </c>
    </row>
    <row r="103" spans="96:113" ht="18.75" x14ac:dyDescent="0.25">
      <c r="CR103" s="12"/>
      <c r="CS103" s="13"/>
      <c r="CU103" s="3"/>
      <c r="CV103" s="3"/>
      <c r="CW103" s="3"/>
      <c r="CY103" s="12">
        <f t="shared" ca="1" si="50"/>
        <v>0.43846046002686301</v>
      </c>
      <c r="CZ103" s="13">
        <f t="shared" ca="1" si="53"/>
        <v>76</v>
      </c>
      <c r="DB103" s="3">
        <v>103</v>
      </c>
      <c r="DC103" s="3">
        <v>0</v>
      </c>
      <c r="DD103" s="3">
        <v>2</v>
      </c>
    </row>
    <row r="104" spans="96:113" ht="18.75" x14ac:dyDescent="0.25">
      <c r="CR104" s="12"/>
      <c r="CS104" s="13"/>
      <c r="CU104" s="3"/>
      <c r="CV104" s="3"/>
      <c r="CW104" s="3"/>
      <c r="CY104" s="12">
        <f t="shared" ca="1" si="50"/>
        <v>0.44369546751642752</v>
      </c>
      <c r="CZ104" s="13">
        <f t="shared" ca="1" si="53"/>
        <v>75</v>
      </c>
      <c r="DB104" s="3">
        <v>104</v>
      </c>
      <c r="DC104" s="3">
        <v>0</v>
      </c>
      <c r="DD104" s="3">
        <v>3</v>
      </c>
    </row>
    <row r="105" spans="96:113" ht="18.75" x14ac:dyDescent="0.25">
      <c r="CR105" s="12"/>
      <c r="CS105" s="13"/>
      <c r="CU105" s="3"/>
      <c r="CV105" s="3"/>
      <c r="CW105" s="3"/>
      <c r="CY105" s="12">
        <f t="shared" ca="1" si="50"/>
        <v>0.91604180528117896</v>
      </c>
      <c r="CZ105" s="13">
        <f t="shared" ca="1" si="53"/>
        <v>12</v>
      </c>
      <c r="DB105" s="3">
        <v>105</v>
      </c>
      <c r="DC105" s="3">
        <v>0</v>
      </c>
      <c r="DD105" s="3">
        <v>4</v>
      </c>
    </row>
    <row r="106" spans="96:113" ht="18.75" x14ac:dyDescent="0.25">
      <c r="CR106" s="12"/>
      <c r="CS106" s="13"/>
      <c r="CU106" s="3"/>
      <c r="CV106" s="3"/>
      <c r="CW106" s="3"/>
      <c r="CY106" s="12">
        <f t="shared" ca="1" si="50"/>
        <v>5.8077340134697897E-3</v>
      </c>
      <c r="CZ106" s="13">
        <f t="shared" ca="1" si="53"/>
        <v>138</v>
      </c>
      <c r="DB106" s="3">
        <v>106</v>
      </c>
      <c r="DC106" s="3">
        <v>0</v>
      </c>
      <c r="DD106" s="3">
        <v>5</v>
      </c>
    </row>
    <row r="107" spans="96:113" ht="18.75" x14ac:dyDescent="0.25">
      <c r="CV107" s="3"/>
      <c r="CW107" s="3"/>
      <c r="CY107" s="12">
        <f t="shared" ca="1" si="50"/>
        <v>0.61543932760388631</v>
      </c>
      <c r="CZ107" s="13">
        <f t="shared" ca="1" si="53"/>
        <v>50</v>
      </c>
      <c r="DB107" s="3">
        <v>107</v>
      </c>
      <c r="DC107" s="3">
        <v>0</v>
      </c>
      <c r="DD107" s="3">
        <v>6</v>
      </c>
    </row>
    <row r="108" spans="96:113" ht="18.75" x14ac:dyDescent="0.25">
      <c r="CY108" s="12">
        <f t="shared" ca="1" si="50"/>
        <v>0.47513650781868155</v>
      </c>
      <c r="CZ108" s="13">
        <f t="shared" ca="1" si="53"/>
        <v>70</v>
      </c>
      <c r="DB108" s="3">
        <v>108</v>
      </c>
      <c r="DC108" s="3">
        <v>0</v>
      </c>
      <c r="DD108" s="3">
        <v>7</v>
      </c>
    </row>
    <row r="109" spans="96:113" ht="18.75" x14ac:dyDescent="0.25">
      <c r="CY109" s="12">
        <f t="shared" ca="1" si="50"/>
        <v>0.92500908784932434</v>
      </c>
      <c r="CZ109" s="13">
        <f t="shared" ca="1" si="53"/>
        <v>11</v>
      </c>
      <c r="DB109" s="3">
        <v>109</v>
      </c>
      <c r="DC109" s="3">
        <v>0</v>
      </c>
      <c r="DD109" s="3">
        <v>8</v>
      </c>
    </row>
    <row r="110" spans="96:113" ht="18.75" x14ac:dyDescent="0.25">
      <c r="CY110" s="12">
        <f t="shared" ca="1" si="50"/>
        <v>0.57319842892495998</v>
      </c>
      <c r="CZ110" s="13">
        <f t="shared" ca="1" si="53"/>
        <v>56</v>
      </c>
      <c r="DB110" s="3">
        <v>110</v>
      </c>
      <c r="DC110" s="3">
        <v>0</v>
      </c>
      <c r="DD110" s="3">
        <v>9</v>
      </c>
    </row>
    <row r="111" spans="96:113" ht="18.75" x14ac:dyDescent="0.25">
      <c r="CY111" s="12">
        <f t="shared" ca="1" si="50"/>
        <v>0.21582240178688061</v>
      </c>
      <c r="CZ111" s="13">
        <f t="shared" ca="1" si="53"/>
        <v>109</v>
      </c>
      <c r="DB111" s="3">
        <v>111</v>
      </c>
      <c r="DC111" s="3">
        <v>1</v>
      </c>
      <c r="DD111" s="3">
        <v>0</v>
      </c>
    </row>
    <row r="112" spans="96:113" ht="18.75" x14ac:dyDescent="0.25">
      <c r="CY112" s="12">
        <f t="shared" ca="1" si="50"/>
        <v>0.30959160264379082</v>
      </c>
      <c r="CZ112" s="13">
        <f t="shared" ca="1" si="53"/>
        <v>94</v>
      </c>
      <c r="DB112" s="3">
        <v>112</v>
      </c>
      <c r="DC112" s="3">
        <v>2</v>
      </c>
      <c r="DD112" s="3">
        <v>0</v>
      </c>
    </row>
    <row r="113" spans="103:108" ht="18.75" x14ac:dyDescent="0.25">
      <c r="CY113" s="12">
        <f t="shared" ca="1" si="50"/>
        <v>0.33990912597771772</v>
      </c>
      <c r="CZ113" s="13">
        <f t="shared" ca="1" si="53"/>
        <v>90</v>
      </c>
      <c r="DB113" s="3">
        <v>113</v>
      </c>
      <c r="DC113" s="3">
        <v>3</v>
      </c>
      <c r="DD113" s="3">
        <v>0</v>
      </c>
    </row>
    <row r="114" spans="103:108" ht="18.75" x14ac:dyDescent="0.25">
      <c r="CY114" s="12">
        <f t="shared" ca="1" si="50"/>
        <v>0.81380766978086061</v>
      </c>
      <c r="CZ114" s="13">
        <f t="shared" ca="1" si="53"/>
        <v>27</v>
      </c>
      <c r="DB114" s="3">
        <v>114</v>
      </c>
      <c r="DC114" s="3">
        <v>4</v>
      </c>
      <c r="DD114" s="3">
        <v>0</v>
      </c>
    </row>
    <row r="115" spans="103:108" ht="18.75" x14ac:dyDescent="0.25">
      <c r="CY115" s="12">
        <f t="shared" ca="1" si="50"/>
        <v>0.936199309453428</v>
      </c>
      <c r="CZ115" s="13">
        <f t="shared" ca="1" si="53"/>
        <v>9</v>
      </c>
      <c r="DB115" s="3">
        <v>115</v>
      </c>
      <c r="DC115" s="3">
        <v>5</v>
      </c>
      <c r="DD115" s="3">
        <v>0</v>
      </c>
    </row>
    <row r="116" spans="103:108" ht="18.75" x14ac:dyDescent="0.25">
      <c r="CY116" s="12">
        <f t="shared" ca="1" si="50"/>
        <v>0.49565933656146455</v>
      </c>
      <c r="CZ116" s="13">
        <f t="shared" ca="1" si="53"/>
        <v>65</v>
      </c>
      <c r="DB116" s="3">
        <v>116</v>
      </c>
      <c r="DC116" s="3">
        <v>6</v>
      </c>
      <c r="DD116" s="3">
        <v>0</v>
      </c>
    </row>
    <row r="117" spans="103:108" ht="18.75" x14ac:dyDescent="0.25">
      <c r="CY117" s="12">
        <f t="shared" ca="1" si="50"/>
        <v>0.86031478793469462</v>
      </c>
      <c r="CZ117" s="13">
        <f t="shared" ca="1" si="53"/>
        <v>20</v>
      </c>
      <c r="DB117" s="3">
        <v>117</v>
      </c>
      <c r="DC117" s="3">
        <v>7</v>
      </c>
      <c r="DD117" s="3">
        <v>0</v>
      </c>
    </row>
    <row r="118" spans="103:108" ht="18.75" x14ac:dyDescent="0.25">
      <c r="CY118" s="12">
        <f t="shared" ca="1" si="50"/>
        <v>0.28862772021820637</v>
      </c>
      <c r="CZ118" s="13">
        <f t="shared" ca="1" si="53"/>
        <v>99</v>
      </c>
      <c r="DB118" s="3">
        <v>118</v>
      </c>
      <c r="DC118" s="3">
        <v>8</v>
      </c>
      <c r="DD118" s="3">
        <v>0</v>
      </c>
    </row>
    <row r="119" spans="103:108" ht="18.75" x14ac:dyDescent="0.25">
      <c r="CY119" s="12">
        <f t="shared" ca="1" si="50"/>
        <v>0.98764752298241532</v>
      </c>
      <c r="CZ119" s="13">
        <f t="shared" ca="1" si="53"/>
        <v>2</v>
      </c>
      <c r="DB119" s="1">
        <v>119</v>
      </c>
      <c r="DC119" s="3">
        <v>9</v>
      </c>
      <c r="DD119" s="3">
        <v>0</v>
      </c>
    </row>
    <row r="120" spans="103:108" ht="18.75" x14ac:dyDescent="0.25">
      <c r="CY120" s="12">
        <f t="shared" ca="1" si="50"/>
        <v>0.51958783648335127</v>
      </c>
      <c r="CZ120" s="13">
        <f t="shared" ca="1" si="53"/>
        <v>63</v>
      </c>
      <c r="DB120" s="1">
        <v>120</v>
      </c>
      <c r="DC120" s="1">
        <v>0</v>
      </c>
      <c r="DD120" s="1">
        <v>0</v>
      </c>
    </row>
    <row r="121" spans="103:108" ht="18.75" x14ac:dyDescent="0.25">
      <c r="CY121" s="12">
        <f t="shared" ca="1" si="50"/>
        <v>6.928533834563233E-2</v>
      </c>
      <c r="CZ121" s="13">
        <f t="shared" ca="1" si="53"/>
        <v>130</v>
      </c>
      <c r="DB121" s="1">
        <v>121</v>
      </c>
      <c r="DC121" s="14">
        <v>0</v>
      </c>
      <c r="DD121" s="14">
        <v>1</v>
      </c>
    </row>
    <row r="122" spans="103:108" ht="18.75" x14ac:dyDescent="0.25">
      <c r="CY122" s="12">
        <f t="shared" ca="1" si="50"/>
        <v>0.2698146189270203</v>
      </c>
      <c r="CZ122" s="13">
        <f t="shared" ca="1" si="53"/>
        <v>103</v>
      </c>
      <c r="DB122" s="1">
        <v>122</v>
      </c>
      <c r="DC122" s="14">
        <v>0</v>
      </c>
      <c r="DD122" s="14">
        <v>2</v>
      </c>
    </row>
    <row r="123" spans="103:108" ht="18.75" x14ac:dyDescent="0.25">
      <c r="CY123" s="12">
        <f t="shared" ca="1" si="50"/>
        <v>0.71994080393638094</v>
      </c>
      <c r="CZ123" s="13">
        <f t="shared" ca="1" si="53"/>
        <v>40</v>
      </c>
      <c r="DB123" s="1">
        <v>123</v>
      </c>
      <c r="DC123" s="14">
        <v>0</v>
      </c>
      <c r="DD123" s="14">
        <v>3</v>
      </c>
    </row>
    <row r="124" spans="103:108" ht="18.75" x14ac:dyDescent="0.25">
      <c r="CY124" s="12">
        <f t="shared" ca="1" si="50"/>
        <v>0.24573083586129352</v>
      </c>
      <c r="CZ124" s="13">
        <f t="shared" ca="1" si="53"/>
        <v>105</v>
      </c>
      <c r="DB124" s="1">
        <v>124</v>
      </c>
      <c r="DC124" s="14">
        <v>0</v>
      </c>
      <c r="DD124" s="14">
        <v>4</v>
      </c>
    </row>
    <row r="125" spans="103:108" ht="18.75" x14ac:dyDescent="0.25">
      <c r="CY125" s="12">
        <f t="shared" ca="1" si="50"/>
        <v>0.47550481426983138</v>
      </c>
      <c r="CZ125" s="13">
        <f t="shared" ca="1" si="53"/>
        <v>69</v>
      </c>
      <c r="DB125" s="1">
        <v>125</v>
      </c>
      <c r="DC125" s="14">
        <v>0</v>
      </c>
      <c r="DD125" s="14">
        <v>5</v>
      </c>
    </row>
    <row r="126" spans="103:108" ht="18.75" x14ac:dyDescent="0.25">
      <c r="CY126" s="12">
        <f t="shared" ca="1" si="50"/>
        <v>0.29996173064628406</v>
      </c>
      <c r="CZ126" s="13">
        <f t="shared" ca="1" si="53"/>
        <v>97</v>
      </c>
      <c r="DB126" s="1">
        <v>126</v>
      </c>
      <c r="DC126" s="14">
        <v>0</v>
      </c>
      <c r="DD126" s="14">
        <v>6</v>
      </c>
    </row>
    <row r="127" spans="103:108" ht="18.75" x14ac:dyDescent="0.25">
      <c r="CY127" s="12">
        <f t="shared" ca="1" si="50"/>
        <v>0.49183043033919904</v>
      </c>
      <c r="CZ127" s="13">
        <f t="shared" ca="1" si="53"/>
        <v>66</v>
      </c>
      <c r="DB127" s="1">
        <v>127</v>
      </c>
      <c r="DC127" s="14">
        <v>0</v>
      </c>
      <c r="DD127" s="14">
        <v>7</v>
      </c>
    </row>
    <row r="128" spans="103:108" ht="18.75" x14ac:dyDescent="0.25">
      <c r="CY128" s="12">
        <f t="shared" ca="1" si="50"/>
        <v>0.30212882076622871</v>
      </c>
      <c r="CZ128" s="13">
        <f t="shared" ca="1" si="53"/>
        <v>96</v>
      </c>
      <c r="DB128" s="1">
        <v>128</v>
      </c>
      <c r="DC128" s="14">
        <v>0</v>
      </c>
      <c r="DD128" s="14">
        <v>8</v>
      </c>
    </row>
    <row r="129" spans="103:108" ht="18.75" x14ac:dyDescent="0.25">
      <c r="CY129" s="12">
        <f t="shared" ref="CY129:CY138" ca="1" si="54">RAND()</f>
        <v>0.19082247721964729</v>
      </c>
      <c r="CZ129" s="13">
        <f t="shared" ca="1" si="53"/>
        <v>112</v>
      </c>
      <c r="DB129" s="1">
        <v>129</v>
      </c>
      <c r="DC129" s="14">
        <v>0</v>
      </c>
      <c r="DD129" s="14">
        <v>9</v>
      </c>
    </row>
    <row r="130" spans="103:108" ht="18.75" x14ac:dyDescent="0.25">
      <c r="CY130" s="12">
        <f t="shared" ca="1" si="54"/>
        <v>0.47918591999041737</v>
      </c>
      <c r="CZ130" s="13">
        <f t="shared" ref="CZ130:CZ138" ca="1" si="55">RANK(CY130,$CY$1:$CY$140,)</f>
        <v>68</v>
      </c>
      <c r="DB130" s="1">
        <v>130</v>
      </c>
      <c r="DC130" s="14">
        <v>0</v>
      </c>
      <c r="DD130" s="14">
        <v>1</v>
      </c>
    </row>
    <row r="131" spans="103:108" ht="18.75" x14ac:dyDescent="0.25">
      <c r="CY131" s="12">
        <f t="shared" ca="1" si="54"/>
        <v>0.34976012859072836</v>
      </c>
      <c r="CZ131" s="13">
        <f t="shared" ca="1" si="55"/>
        <v>87</v>
      </c>
      <c r="DB131" s="1">
        <v>131</v>
      </c>
      <c r="DC131" s="14">
        <v>0</v>
      </c>
      <c r="DD131" s="14">
        <v>2</v>
      </c>
    </row>
    <row r="132" spans="103:108" ht="18.75" x14ac:dyDescent="0.25">
      <c r="CY132" s="12">
        <f t="shared" ca="1" si="54"/>
        <v>0.77784046876605006</v>
      </c>
      <c r="CZ132" s="13">
        <f t="shared" ca="1" si="55"/>
        <v>35</v>
      </c>
      <c r="DB132" s="1">
        <v>132</v>
      </c>
      <c r="DC132" s="14">
        <v>0</v>
      </c>
      <c r="DD132" s="14">
        <v>3</v>
      </c>
    </row>
    <row r="133" spans="103:108" ht="18.75" x14ac:dyDescent="0.25">
      <c r="CY133" s="12">
        <f t="shared" ca="1" si="54"/>
        <v>0.40086777674792706</v>
      </c>
      <c r="CZ133" s="13">
        <f t="shared" ca="1" si="55"/>
        <v>82</v>
      </c>
      <c r="DB133" s="1">
        <v>133</v>
      </c>
      <c r="DC133" s="14">
        <v>0</v>
      </c>
      <c r="DD133" s="14">
        <v>4</v>
      </c>
    </row>
    <row r="134" spans="103:108" ht="18.75" x14ac:dyDescent="0.25">
      <c r="CY134" s="12">
        <f t="shared" ca="1" si="54"/>
        <v>0.8502311709598307</v>
      </c>
      <c r="CZ134" s="13">
        <f t="shared" ca="1" si="55"/>
        <v>23</v>
      </c>
      <c r="DB134" s="1">
        <v>134</v>
      </c>
      <c r="DC134" s="14">
        <v>0</v>
      </c>
      <c r="DD134" s="14">
        <v>5</v>
      </c>
    </row>
    <row r="135" spans="103:108" ht="18.75" x14ac:dyDescent="0.25">
      <c r="CY135" s="12">
        <f t="shared" ca="1" si="54"/>
        <v>0.2428444912201625</v>
      </c>
      <c r="CZ135" s="13">
        <f t="shared" ca="1" si="55"/>
        <v>106</v>
      </c>
      <c r="DB135" s="1">
        <v>135</v>
      </c>
      <c r="DC135" s="14">
        <v>0</v>
      </c>
      <c r="DD135" s="14">
        <v>6</v>
      </c>
    </row>
    <row r="136" spans="103:108" ht="18.75" x14ac:dyDescent="0.25">
      <c r="CY136" s="12">
        <f t="shared" ca="1" si="54"/>
        <v>0.16308623669569977</v>
      </c>
      <c r="CZ136" s="13">
        <f t="shared" ca="1" si="55"/>
        <v>114</v>
      </c>
      <c r="DB136" s="1">
        <v>136</v>
      </c>
      <c r="DC136" s="14">
        <v>0</v>
      </c>
      <c r="DD136" s="14">
        <v>7</v>
      </c>
    </row>
    <row r="137" spans="103:108" ht="18.75" x14ac:dyDescent="0.25">
      <c r="CY137" s="12">
        <f t="shared" ca="1" si="54"/>
        <v>0.42826495256144559</v>
      </c>
      <c r="CZ137" s="13">
        <f t="shared" ca="1" si="55"/>
        <v>79</v>
      </c>
      <c r="DB137" s="1">
        <v>137</v>
      </c>
      <c r="DC137" s="14">
        <v>0</v>
      </c>
      <c r="DD137" s="14">
        <v>8</v>
      </c>
    </row>
    <row r="138" spans="103:108" ht="18.75" x14ac:dyDescent="0.25">
      <c r="CY138" s="12">
        <f t="shared" ca="1" si="54"/>
        <v>0.4491436480950135</v>
      </c>
      <c r="CZ138" s="13">
        <f t="shared" ca="1" si="55"/>
        <v>74</v>
      </c>
      <c r="DB138" s="1">
        <v>138</v>
      </c>
      <c r="DC138" s="14">
        <v>0</v>
      </c>
      <c r="DD138" s="14">
        <v>9</v>
      </c>
    </row>
  </sheetData>
  <sheetProtection algorithmName="SHA-512" hashValue="QhFc2m4gX4XJXZ5Fev99l3TfgRdvtlnbZH8qKxRUF8ispa8kVUzPmR+MO1hzNLvD8Isz+mN51ndt0XUY3NcZHA==" saltValue="z8Zd42iFPSRslOneCbeUlg==" spinCount="100000" sheet="1" selectLockedCells="1"/>
  <mergeCells count="46">
    <mergeCell ref="G38:I38"/>
    <mergeCell ref="L38:P38"/>
    <mergeCell ref="Q38:S38"/>
    <mergeCell ref="V38:Z38"/>
    <mergeCell ref="B58:F58"/>
    <mergeCell ref="G58:I58"/>
    <mergeCell ref="L58:P58"/>
    <mergeCell ref="Q25:S25"/>
    <mergeCell ref="V25:Z25"/>
    <mergeCell ref="A34:AA34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B38:F38"/>
    <mergeCell ref="AB34:AD34"/>
    <mergeCell ref="B35:I35"/>
    <mergeCell ref="J35:M35"/>
    <mergeCell ref="N35:AC35"/>
    <mergeCell ref="AA25:AC25"/>
    <mergeCell ref="B25:F25"/>
    <mergeCell ref="G25:I25"/>
    <mergeCell ref="L25:P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6"/>
  <conditionalFormatting sqref="B11">
    <cfRule type="expression" dxfId="2423" priority="102">
      <formula>B11=0</formula>
    </cfRule>
    <cfRule type="expression" dxfId="2422" priority="95">
      <formula>A4="A"</formula>
    </cfRule>
    <cfRule type="expression" dxfId="2421" priority="94">
      <formula>AND(A4="A",B11=0)</formula>
    </cfRule>
  </conditionalFormatting>
  <conditionalFormatting sqref="B21">
    <cfRule type="expression" dxfId="2420" priority="68">
      <formula>B21=0</formula>
    </cfRule>
    <cfRule type="expression" dxfId="2419" priority="60">
      <formula>AND(A14="A",B21=0)</formula>
    </cfRule>
    <cfRule type="expression" dxfId="2418" priority="61">
      <formula>A14="A"</formula>
    </cfRule>
  </conditionalFormatting>
  <conditionalFormatting sqref="B31">
    <cfRule type="expression" dxfId="2417" priority="26">
      <formula>AND(A24="A",B31=0)</formula>
    </cfRule>
    <cfRule type="expression" dxfId="2416" priority="27">
      <formula>A24="A"</formula>
    </cfRule>
    <cfRule type="expression" dxfId="2415" priority="34">
      <formula>B31=0</formula>
    </cfRule>
  </conditionalFormatting>
  <conditionalFormatting sqref="B42">
    <cfRule type="expression" dxfId="2414" priority="1095">
      <formula>A37="E"</formula>
    </cfRule>
    <cfRule type="expression" dxfId="2413" priority="1102">
      <formula>A37="F"</formula>
    </cfRule>
    <cfRule type="expression" dxfId="2412" priority="1099">
      <formula>AND(A37="F",B42=0)</formula>
    </cfRule>
    <cfRule type="expression" dxfId="2411" priority="1096">
      <formula>AND(A37="G",B42=0)</formula>
    </cfRule>
  </conditionalFormatting>
  <conditionalFormatting sqref="B42:B45">
    <cfRule type="expression" dxfId="2410" priority="1106">
      <formula>B42=0</formula>
    </cfRule>
  </conditionalFormatting>
  <conditionalFormatting sqref="B43">
    <cfRule type="expression" dxfId="2409" priority="1100">
      <formula>A37="D"</formula>
    </cfRule>
    <cfRule type="expression" dxfId="2408" priority="1103">
      <formula>OR(A37="B",A37="C")</formula>
    </cfRule>
    <cfRule type="expression" dxfId="2407" priority="1097">
      <formula>AND(OR(A37="B",A37="C"),B43=0)</formula>
    </cfRule>
  </conditionalFormatting>
  <conditionalFormatting sqref="B44">
    <cfRule type="expression" dxfId="2406" priority="1101">
      <formula>A37="A"</formula>
    </cfRule>
    <cfRule type="expression" dxfId="2405" priority="1098">
      <formula>AND(A37="A",B44=0)</formula>
    </cfRule>
  </conditionalFormatting>
  <conditionalFormatting sqref="B52">
    <cfRule type="expression" dxfId="2404" priority="555">
      <formula>A47="E"</formula>
    </cfRule>
    <cfRule type="expression" dxfId="2403" priority="559">
      <formula>AND(A47="F",B52=0)</formula>
    </cfRule>
    <cfRule type="expression" dxfId="2402" priority="556">
      <formula>AND(A47="G",B52=0)</formula>
    </cfRule>
    <cfRule type="expression" dxfId="2401" priority="562">
      <formula>A47="F"</formula>
    </cfRule>
  </conditionalFormatting>
  <conditionalFormatting sqref="B52:B55">
    <cfRule type="expression" dxfId="2400" priority="564">
      <formula>B52=0</formula>
    </cfRule>
  </conditionalFormatting>
  <conditionalFormatting sqref="B53">
    <cfRule type="expression" dxfId="2399" priority="560">
      <formula>A47="D"</formula>
    </cfRule>
    <cfRule type="expression" dxfId="2398" priority="557">
      <formula>AND(OR(A47="B",A47="C"),B53=0)</formula>
    </cfRule>
    <cfRule type="expression" dxfId="2397" priority="563">
      <formula>OR(A47="B",A47="C")</formula>
    </cfRule>
  </conditionalFormatting>
  <conditionalFormatting sqref="B54">
    <cfRule type="expression" dxfId="2396" priority="558">
      <formula>AND(A47="A",B54=0)</formula>
    </cfRule>
    <cfRule type="expression" dxfId="2395" priority="561">
      <formula>A47="A"</formula>
    </cfRule>
  </conditionalFormatting>
  <conditionalFormatting sqref="B62">
    <cfRule type="expression" dxfId="2394" priority="325">
      <formula>AND(A57="G",B62=0)</formula>
    </cfRule>
    <cfRule type="expression" dxfId="2393" priority="324">
      <formula>A57="E"</formula>
    </cfRule>
    <cfRule type="expression" dxfId="2392" priority="328">
      <formula>AND(A57="F",B62=0)</formula>
    </cfRule>
    <cfRule type="expression" dxfId="2391" priority="331">
      <formula>A57="F"</formula>
    </cfRule>
  </conditionalFormatting>
  <conditionalFormatting sqref="B62:B65">
    <cfRule type="expression" dxfId="2390" priority="333">
      <formula>B62=0</formula>
    </cfRule>
  </conditionalFormatting>
  <conditionalFormatting sqref="B63">
    <cfRule type="expression" dxfId="2389" priority="326">
      <formula>AND(OR(A57="B",A57="C"),B63=0)</formula>
    </cfRule>
    <cfRule type="expression" dxfId="2388" priority="329">
      <formula>A57="D"</formula>
    </cfRule>
    <cfRule type="expression" dxfId="2387" priority="332">
      <formula>OR(A57="B",A57="C")</formula>
    </cfRule>
  </conditionalFormatting>
  <conditionalFormatting sqref="B64">
    <cfRule type="expression" dxfId="2386" priority="327">
      <formula>AND(A57="A",B64=0)</formula>
    </cfRule>
    <cfRule type="expression" dxfId="2385" priority="330">
      <formula>A57="A"</formula>
    </cfRule>
  </conditionalFormatting>
  <conditionalFormatting sqref="C11">
    <cfRule type="expression" dxfId="2384" priority="98">
      <formula>AND(B11=0,C11=0)</formula>
    </cfRule>
  </conditionalFormatting>
  <conditionalFormatting sqref="C21">
    <cfRule type="expression" dxfId="2383" priority="64">
      <formula>AND(B21=0,C21=0)</formula>
    </cfRule>
  </conditionalFormatting>
  <conditionalFormatting sqref="C31">
    <cfRule type="expression" dxfId="2382" priority="30">
      <formula>AND(B31=0,C31=0)</formula>
    </cfRule>
  </conditionalFormatting>
  <conditionalFormatting sqref="C42">
    <cfRule type="expression" dxfId="2381" priority="785">
      <formula>A37="F"</formula>
    </cfRule>
    <cfRule type="expression" dxfId="2380" priority="752">
      <formula>AND(A37="B",C42=0)</formula>
    </cfRule>
    <cfRule type="expression" dxfId="2379" priority="735">
      <formula>AND(A37="G",C42=0)</formula>
    </cfRule>
    <cfRule type="expression" dxfId="2378" priority="776">
      <formula>A37="B"</formula>
    </cfRule>
    <cfRule type="expression" dxfId="2377" priority="736">
      <formula>A37="G"</formula>
    </cfRule>
    <cfRule type="expression" dxfId="2376" priority="754">
      <formula>AND(A37="F",B42=0,C42=0)</formula>
    </cfRule>
  </conditionalFormatting>
  <conditionalFormatting sqref="C42:C45">
    <cfRule type="expression" dxfId="2375" priority="769">
      <formula>AND(B42=0,C42=0)</formula>
    </cfRule>
  </conditionalFormatting>
  <conditionalFormatting sqref="C43">
    <cfRule type="expression" dxfId="2374" priority="741">
      <formula>AND(OR(A37="A",A37="D"),B43=0,C43=0)</formula>
    </cfRule>
    <cfRule type="expression" dxfId="2373" priority="755">
      <formula>OR(A37="B",A37="C")</formula>
    </cfRule>
    <cfRule type="expression" dxfId="2372" priority="772">
      <formula>A37="A"</formula>
    </cfRule>
    <cfRule type="expression" dxfId="2371" priority="739">
      <formula>AND(OR(A37="B",A37="C"),B43=0,C43=0)</formula>
    </cfRule>
    <cfRule type="expression" dxfId="2370" priority="746">
      <formula>A37="D"</formula>
    </cfRule>
  </conditionalFormatting>
  <conditionalFormatting sqref="C44">
    <cfRule type="expression" dxfId="2369" priority="766">
      <formula>A37="A"</formula>
    </cfRule>
    <cfRule type="expression" dxfId="2368" priority="743">
      <formula>AND(A37="A",B44=0,C44=0)</formula>
    </cfRule>
  </conditionalFormatting>
  <conditionalFormatting sqref="C52">
    <cfRule type="expression" dxfId="2367" priority="523">
      <formula>AND(A47="F",B52=0,C52=0)</formula>
    </cfRule>
    <cfRule type="expression" dxfId="2366" priority="521">
      <formula>AND(A47="B",C52=0)</formula>
    </cfRule>
    <cfRule type="expression" dxfId="2365" priority="554">
      <formula>A47="F"</formula>
    </cfRule>
    <cfRule type="expression" dxfId="2364" priority="505">
      <formula>A47="G"</formula>
    </cfRule>
    <cfRule type="expression" dxfId="2363" priority="504">
      <formula>AND(A47="G",C52=0)</formula>
    </cfRule>
    <cfRule type="expression" dxfId="2362" priority="545">
      <formula>A47="B"</formula>
    </cfRule>
  </conditionalFormatting>
  <conditionalFormatting sqref="C52:C55">
    <cfRule type="expression" dxfId="2361" priority="538">
      <formula>AND(B52=0,C52=0)</formula>
    </cfRule>
  </conditionalFormatting>
  <conditionalFormatting sqref="C53">
    <cfRule type="expression" dxfId="2360" priority="541">
      <formula>A47="A"</formula>
    </cfRule>
    <cfRule type="expression" dxfId="2359" priority="515">
      <formula>A47="D"</formula>
    </cfRule>
    <cfRule type="expression" dxfId="2358" priority="508">
      <formula>AND(OR(A47="B",A47="C"),B53=0,C53=0)</formula>
    </cfRule>
    <cfRule type="expression" dxfId="2357" priority="510">
      <formula>AND(OR(A47="A",A47="D"),B53=0,C53=0)</formula>
    </cfRule>
    <cfRule type="expression" dxfId="2356" priority="524">
      <formula>OR(A47="B",A47="C")</formula>
    </cfRule>
  </conditionalFormatting>
  <conditionalFormatting sqref="C54">
    <cfRule type="expression" dxfId="2355" priority="535">
      <formula>A47="A"</formula>
    </cfRule>
    <cfRule type="expression" dxfId="2354" priority="512">
      <formula>AND(A47="A",B54=0,C54=0)</formula>
    </cfRule>
  </conditionalFormatting>
  <conditionalFormatting sqref="C62">
    <cfRule type="expression" dxfId="2353" priority="274">
      <formula>A57="G"</formula>
    </cfRule>
    <cfRule type="expression" dxfId="2352" priority="314">
      <formula>A57="B"</formula>
    </cfRule>
    <cfRule type="expression" dxfId="2351" priority="323">
      <formula>A57="F"</formula>
    </cfRule>
    <cfRule type="expression" dxfId="2350" priority="290">
      <formula>AND(A57="B",C62=0)</formula>
    </cfRule>
    <cfRule type="expression" dxfId="2349" priority="273">
      <formula>AND(A57="G",C62=0)</formula>
    </cfRule>
    <cfRule type="expression" dxfId="2348" priority="292">
      <formula>AND(A57="F",B62=0,C62=0)</formula>
    </cfRule>
  </conditionalFormatting>
  <conditionalFormatting sqref="C62:C65">
    <cfRule type="expression" dxfId="2347" priority="307">
      <formula>AND(B62=0,C62=0)</formula>
    </cfRule>
  </conditionalFormatting>
  <conditionalFormatting sqref="C63">
    <cfRule type="expression" dxfId="2346" priority="293">
      <formula>OR(A57="B",A57="C")</formula>
    </cfRule>
    <cfRule type="expression" dxfId="2345" priority="279">
      <formula>AND(OR(A57="A",A57="D"),B63=0,C63=0)</formula>
    </cfRule>
    <cfRule type="expression" dxfId="2344" priority="310">
      <formula>A57="A"</formula>
    </cfRule>
    <cfRule type="expression" dxfId="2343" priority="277">
      <formula>AND(OR(A57="B",A57="C"),B63=0,C63=0)</formula>
    </cfRule>
    <cfRule type="expression" dxfId="2342" priority="284">
      <formula>A57="D"</formula>
    </cfRule>
  </conditionalFormatting>
  <conditionalFormatting sqref="C64">
    <cfRule type="expression" dxfId="2341" priority="304">
      <formula>A57="A"</formula>
    </cfRule>
    <cfRule type="expression" dxfId="2340" priority="281">
      <formula>AND(A57="A",B64=0,C64=0)</formula>
    </cfRule>
  </conditionalFormatting>
  <conditionalFormatting sqref="D11">
    <cfRule type="expression" dxfId="2339" priority="97">
      <formula>AND(B11=0,C11=0,D11=0)</formula>
    </cfRule>
  </conditionalFormatting>
  <conditionalFormatting sqref="D21">
    <cfRule type="expression" dxfId="2338" priority="63">
      <formula>AND(B21=0,C21=0,D21=0)</formula>
    </cfRule>
  </conditionalFormatting>
  <conditionalFormatting sqref="D31">
    <cfRule type="expression" dxfId="2337" priority="29">
      <formula>AND(B31=0,C31=0,D31=0)</formula>
    </cfRule>
  </conditionalFormatting>
  <conditionalFormatting sqref="D42">
    <cfRule type="expression" dxfId="2336" priority="749">
      <formula>AND(OR(A37="A",A37="C",A37="D"),D42=0)</formula>
    </cfRule>
    <cfRule type="expression" dxfId="2335" priority="732">
      <formula>AND(A37="E",B42=0,C42=0,D42=0)</formula>
    </cfRule>
    <cfRule type="expression" dxfId="2334" priority="734">
      <formula>AND(A37="G",C42=0,D42=0)</formula>
    </cfRule>
    <cfRule type="expression" dxfId="2333" priority="751">
      <formula>AND(A37="B",C42=0,D42=0)</formula>
    </cfRule>
    <cfRule type="expression" dxfId="2332" priority="753">
      <formula>AND(A37="F",B42=0,C42=0,D42=0)</formula>
    </cfRule>
    <cfRule type="expression" dxfId="2331" priority="737">
      <formula>A37="G"</formula>
    </cfRule>
    <cfRule type="expression" dxfId="2330" priority="779">
      <formula>A37="B"</formula>
    </cfRule>
    <cfRule type="expression" dxfId="2329" priority="775">
      <formula>OR(A37="A",A37="C",A37="D",A37="E")</formula>
    </cfRule>
    <cfRule type="expression" dxfId="2328" priority="784">
      <formula>A37="F"</formula>
    </cfRule>
  </conditionalFormatting>
  <conditionalFormatting sqref="D42:D45">
    <cfRule type="expression" dxfId="2327" priority="768">
      <formula>AND(B42=0,C42=0,D42=0)</formula>
    </cfRule>
  </conditionalFormatting>
  <conditionalFormatting sqref="D43">
    <cfRule type="expression" dxfId="2326" priority="745">
      <formula>AND(OR(A37="A",A37="D"),C43=0,D43=0)</formula>
    </cfRule>
    <cfRule type="expression" dxfId="2325" priority="756">
      <formula>A37="D"</formula>
    </cfRule>
    <cfRule type="expression" dxfId="2324" priority="771">
      <formula>OR(A37="B",A37="C")</formula>
    </cfRule>
    <cfRule type="expression" dxfId="2323" priority="782">
      <formula>A37="A"</formula>
    </cfRule>
    <cfRule type="expression" dxfId="2322" priority="740">
      <formula>AND(OR(A37="B",A37="C"),B43=0,C43=0,D43=0)</formula>
    </cfRule>
  </conditionalFormatting>
  <conditionalFormatting sqref="D44">
    <cfRule type="expression" dxfId="2321" priority="765">
      <formula>A37="A"</formula>
    </cfRule>
    <cfRule type="expression" dxfId="2320" priority="742">
      <formula>AND(A37="A",B44=0,C44=0,D44=0)</formula>
    </cfRule>
  </conditionalFormatting>
  <conditionalFormatting sqref="D52">
    <cfRule type="expression" dxfId="2319" priority="544">
      <formula>OR(A47="A",A47="C",A47="D",A47="E")</formula>
    </cfRule>
    <cfRule type="expression" dxfId="2318" priority="553">
      <formula>A47="F"</formula>
    </cfRule>
    <cfRule type="expression" dxfId="2317" priority="520">
      <formula>AND(A47="B",C52=0,D52=0)</formula>
    </cfRule>
    <cfRule type="expression" dxfId="2316" priority="548">
      <formula>A47="B"</formula>
    </cfRule>
    <cfRule type="expression" dxfId="2315" priority="518">
      <formula>AND(OR(A47="A",A47="C",A47="D"),D52=0)</formula>
    </cfRule>
    <cfRule type="expression" dxfId="2314" priority="501">
      <formula>AND(A47="E",B52=0,C52=0,D52=0)</formula>
    </cfRule>
    <cfRule type="expression" dxfId="2313" priority="506">
      <formula>A47="G"</formula>
    </cfRule>
    <cfRule type="expression" dxfId="2312" priority="503">
      <formula>AND(A47="G",C52=0,D52=0)</formula>
    </cfRule>
    <cfRule type="expression" dxfId="2311" priority="522">
      <formula>AND(A47="F",B52=0,C52=0,D52=0)</formula>
    </cfRule>
  </conditionalFormatting>
  <conditionalFormatting sqref="D52:D55">
    <cfRule type="expression" dxfId="2310" priority="537">
      <formula>AND(B52=0,C52=0,D52=0)</formula>
    </cfRule>
  </conditionalFormatting>
  <conditionalFormatting sqref="D53">
    <cfRule type="expression" dxfId="2309" priority="509">
      <formula>AND(OR(A47="B",A47="C"),B53=0,C53=0,D53=0)</formula>
    </cfRule>
    <cfRule type="expression" dxfId="2308" priority="540">
      <formula>OR(A47="B",A47="C")</formula>
    </cfRule>
    <cfRule type="expression" dxfId="2307" priority="514">
      <formula>AND(OR(A47="A",A47="D"),C53=0,D53=0)</formula>
    </cfRule>
    <cfRule type="expression" dxfId="2306" priority="551">
      <formula>A47="A"</formula>
    </cfRule>
    <cfRule type="expression" dxfId="2305" priority="525">
      <formula>A47="D"</formula>
    </cfRule>
  </conditionalFormatting>
  <conditionalFormatting sqref="D54">
    <cfRule type="expression" dxfId="2304" priority="511">
      <formula>AND(A47="A",B54=0,C54=0,D54=0)</formula>
    </cfRule>
    <cfRule type="expression" dxfId="2303" priority="534">
      <formula>A47="A"</formula>
    </cfRule>
  </conditionalFormatting>
  <conditionalFormatting sqref="D62">
    <cfRule type="expression" dxfId="2302" priority="275">
      <formula>A57="G"</formula>
    </cfRule>
    <cfRule type="expression" dxfId="2301" priority="313">
      <formula>OR(A57="A",A57="C",A57="D",A57="E")</formula>
    </cfRule>
    <cfRule type="expression" dxfId="2300" priority="272">
      <formula>AND(A57="G",C62=0,D62=0)</formula>
    </cfRule>
    <cfRule type="expression" dxfId="2299" priority="291">
      <formula>AND(A57="F",B62=0,C62=0,D62=0)</formula>
    </cfRule>
    <cfRule type="expression" dxfId="2298" priority="270">
      <formula>AND(A57="E",B62=0,C62=0,D62=0)</formula>
    </cfRule>
    <cfRule type="expression" dxfId="2297" priority="289">
      <formula>AND(A57="B",C62=0,D62=0)</formula>
    </cfRule>
    <cfRule type="expression" dxfId="2296" priority="287">
      <formula>AND(OR(A57="A",A57="C",A57="D"),D62=0)</formula>
    </cfRule>
    <cfRule type="expression" dxfId="2295" priority="322">
      <formula>A57="F"</formula>
    </cfRule>
    <cfRule type="expression" dxfId="2294" priority="317">
      <formula>A57="B"</formula>
    </cfRule>
  </conditionalFormatting>
  <conditionalFormatting sqref="D62:D65">
    <cfRule type="expression" dxfId="2293" priority="306">
      <formula>AND(B62=0,C62=0,D62=0)</formula>
    </cfRule>
  </conditionalFormatting>
  <conditionalFormatting sqref="D63">
    <cfRule type="expression" dxfId="2292" priority="283">
      <formula>AND(OR(A57="A",A57="D"),C63=0,D63=0)</formula>
    </cfRule>
    <cfRule type="expression" dxfId="2291" priority="294">
      <formula>A57="D"</formula>
    </cfRule>
    <cfRule type="expression" dxfId="2290" priority="320">
      <formula>A57="A"</formula>
    </cfRule>
    <cfRule type="expression" dxfId="2289" priority="278">
      <formula>AND(OR(A57="B",A57="C"),B63=0,C63=0,D63=0)</formula>
    </cfRule>
    <cfRule type="expression" dxfId="2288" priority="309">
      <formula>OR(A57="B",A57="C")</formula>
    </cfRule>
  </conditionalFormatting>
  <conditionalFormatting sqref="D64">
    <cfRule type="expression" dxfId="2287" priority="280">
      <formula>AND(A57="A",B64=0,C64=0,D64=0)</formula>
    </cfRule>
    <cfRule type="expression" dxfId="2286" priority="303">
      <formula>A57="A"</formula>
    </cfRule>
  </conditionalFormatting>
  <conditionalFormatting sqref="E42">
    <cfRule type="expression" dxfId="2285" priority="730">
      <formula>AND(A37="E",B42=0,C42=0,D42=0,E42=0)</formula>
    </cfRule>
    <cfRule type="expression" dxfId="2284" priority="738">
      <formula>A37="G"</formula>
    </cfRule>
    <cfRule type="expression" dxfId="2283" priority="774">
      <formula>OR(A37="A",A37="C",A37="D",A37="E")</formula>
    </cfRule>
    <cfRule type="expression" dxfId="2282" priority="748">
      <formula>AND(OR(A37="A",A37="C",A37="D"),D42=0,E42=0)</formula>
    </cfRule>
    <cfRule type="expression" dxfId="2281" priority="778">
      <formula>A37="B"</formula>
    </cfRule>
    <cfRule type="expression" dxfId="2280" priority="733">
      <formula>AND(A37="G",C42=0,D42=0,E42=0)</formula>
    </cfRule>
    <cfRule type="expression" dxfId="2279" priority="720">
      <formula>AND(A37="E",B37=1,B42=0,C42=0,D42=0,E42=0)</formula>
    </cfRule>
    <cfRule type="expression" dxfId="2278" priority="783">
      <formula>A37="F"</formula>
    </cfRule>
    <cfRule type="expression" dxfId="2277" priority="750">
      <formula>AND(A37="B",C42=0,D42=0,E42=0)</formula>
    </cfRule>
  </conditionalFormatting>
  <conditionalFormatting sqref="E42:E43 E44:F45">
    <cfRule type="expression" dxfId="2276" priority="767">
      <formula>AND(B42=0,C42=0,D42=0,E42=0)</formula>
    </cfRule>
  </conditionalFormatting>
  <conditionalFormatting sqref="E43">
    <cfRule type="expression" dxfId="2275" priority="744">
      <formula>AND(OR(A37="A",A37="D"),C43=0,D43=0,E43=0)</formula>
    </cfRule>
    <cfRule type="expression" dxfId="2274" priority="770">
      <formula>OR(A37="B",A37="C")</formula>
    </cfRule>
    <cfRule type="expression" dxfId="2273" priority="757">
      <formula>A37="D"</formula>
    </cfRule>
    <cfRule type="expression" dxfId="2272" priority="781">
      <formula>A37="A"</formula>
    </cfRule>
  </conditionalFormatting>
  <conditionalFormatting sqref="E44">
    <cfRule type="expression" dxfId="2271" priority="721">
      <formula>AND(A37="D",B42=0,C42=0,D42=0,E42=0)</formula>
    </cfRule>
    <cfRule type="expression" dxfId="2270" priority="719">
      <formula>AND(A37="D",B37=1,B44=0,C44=0,D44=0,E44=0)</formula>
    </cfRule>
  </conditionalFormatting>
  <conditionalFormatting sqref="E52">
    <cfRule type="expression" dxfId="2269" priority="547">
      <formula>A47="B"</formula>
    </cfRule>
    <cfRule type="expression" dxfId="2268" priority="507">
      <formula>A47="G"</formula>
    </cfRule>
    <cfRule type="expression" dxfId="2267" priority="502">
      <formula>AND(A47="G",C52=0,D52=0,E52=0)</formula>
    </cfRule>
    <cfRule type="expression" dxfId="2266" priority="519">
      <formula>AND(A47="B",C52=0,D52=0,E52=0)</formula>
    </cfRule>
    <cfRule type="expression" dxfId="2265" priority="552">
      <formula>A47="F"</formula>
    </cfRule>
    <cfRule type="expression" dxfId="2264" priority="489">
      <formula>AND(A47="E",B47=1,B52=0,C52=0,D52=0,E52=0)</formula>
    </cfRule>
    <cfRule type="expression" dxfId="2263" priority="499">
      <formula>AND(A47="E",B52=0,C52=0,D52=0,E52=0)</formula>
    </cfRule>
    <cfRule type="expression" dxfId="2262" priority="517">
      <formula>AND(OR(A47="A",A47="C",A47="D"),D52=0,E52=0)</formula>
    </cfRule>
    <cfRule type="expression" dxfId="2261" priority="543">
      <formula>OR(A47="A",A47="C",A47="D",A47="E")</formula>
    </cfRule>
  </conditionalFormatting>
  <conditionalFormatting sqref="E52:E53 E54:F55">
    <cfRule type="expression" dxfId="2260" priority="536">
      <formula>AND(B52=0,C52=0,D52=0,E52=0)</formula>
    </cfRule>
  </conditionalFormatting>
  <conditionalFormatting sqref="E53">
    <cfRule type="expression" dxfId="2259" priority="550">
      <formula>A47="A"</formula>
    </cfRule>
    <cfRule type="expression" dxfId="2258" priority="539">
      <formula>OR(A47="B",A47="C")</formula>
    </cfRule>
    <cfRule type="expression" dxfId="2257" priority="513">
      <formula>AND(OR(A47="A",A47="D"),C53=0,D53=0,E53=0)</formula>
    </cfRule>
    <cfRule type="expression" dxfId="2256" priority="526">
      <formula>A47="D"</formula>
    </cfRule>
  </conditionalFormatting>
  <conditionalFormatting sqref="E54">
    <cfRule type="expression" dxfId="2255" priority="488">
      <formula>AND(A47="D",B47=1,B54=0,C54=0,D54=0,E54=0)</formula>
    </cfRule>
    <cfRule type="expression" dxfId="2254" priority="490">
      <formula>AND(A47="D",B52=0,C52=0,D52=0,E52=0)</formula>
    </cfRule>
  </conditionalFormatting>
  <conditionalFormatting sqref="E62">
    <cfRule type="expression" dxfId="2253" priority="268">
      <formula>AND(A57="E",B62=0,C62=0,D62=0,E62=0)</formula>
    </cfRule>
    <cfRule type="expression" dxfId="2252" priority="258">
      <formula>AND(A57="E",B57=1,B62=0,C62=0,D62=0,E62=0)</formula>
    </cfRule>
    <cfRule type="expression" dxfId="2251" priority="271">
      <formula>AND(A57="G",C62=0,D62=0,E62=0)</formula>
    </cfRule>
    <cfRule type="expression" dxfId="2250" priority="288">
      <formula>AND(A57="B",C62=0,D62=0,E62=0)</formula>
    </cfRule>
    <cfRule type="expression" dxfId="2249" priority="286">
      <formula>AND(OR(A57="A",A57="C",A57="D"),D62=0,E62=0)</formula>
    </cfRule>
    <cfRule type="expression" dxfId="2248" priority="312">
      <formula>OR(A57="A",A57="C",A57="D",A57="E")</formula>
    </cfRule>
    <cfRule type="expression" dxfId="2247" priority="276">
      <formula>A57="G"</formula>
    </cfRule>
    <cfRule type="expression" dxfId="2246" priority="321">
      <formula>A57="F"</formula>
    </cfRule>
    <cfRule type="expression" dxfId="2245" priority="316">
      <formula>A57="B"</formula>
    </cfRule>
  </conditionalFormatting>
  <conditionalFormatting sqref="E62:E63 E64:F65">
    <cfRule type="expression" dxfId="2244" priority="305">
      <formula>AND(B62=0,C62=0,D62=0,E62=0)</formula>
    </cfRule>
  </conditionalFormatting>
  <conditionalFormatting sqref="E63">
    <cfRule type="expression" dxfId="2243" priority="319">
      <formula>A57="A"</formula>
    </cfRule>
    <cfRule type="expression" dxfId="2242" priority="295">
      <formula>A57="D"</formula>
    </cfRule>
    <cfRule type="expression" dxfId="2241" priority="282">
      <formula>AND(OR(A57="A",A57="D"),C63=0,D63=0,E63=0)</formula>
    </cfRule>
    <cfRule type="expression" dxfId="2240" priority="308">
      <formula>OR(A57="B",A57="C")</formula>
    </cfRule>
  </conditionalFormatting>
  <conditionalFormatting sqref="E64">
    <cfRule type="expression" dxfId="2239" priority="259">
      <formula>AND(A57="D",B62=0,C62=0,D62=0,E62=0)</formula>
    </cfRule>
    <cfRule type="expression" dxfId="2238" priority="257">
      <formula>AND(A57="D",B57=1,B64=0,C64=0,D64=0,E64=0)</formula>
    </cfRule>
  </conditionalFormatting>
  <conditionalFormatting sqref="E7:F7">
    <cfRule type="expression" dxfId="2237" priority="101">
      <formula>AND(E7=0,$AQ1=1)</formula>
    </cfRule>
  </conditionalFormatting>
  <conditionalFormatting sqref="E8:F8">
    <cfRule type="expression" dxfId="2236" priority="100">
      <formula>E8=0</formula>
    </cfRule>
  </conditionalFormatting>
  <conditionalFormatting sqref="E11:F11">
    <cfRule type="expression" dxfId="2235" priority="96">
      <formula>AND(B11=0,C11=0,D11=0,E11=0)</formula>
    </cfRule>
  </conditionalFormatting>
  <conditionalFormatting sqref="E17:F17">
    <cfRule type="expression" dxfId="2234" priority="67">
      <formula>AND(E17=0,$AQ4=1)</formula>
    </cfRule>
  </conditionalFormatting>
  <conditionalFormatting sqref="E18:F18">
    <cfRule type="expression" dxfId="2233" priority="66">
      <formula>E18=0</formula>
    </cfRule>
  </conditionalFormatting>
  <conditionalFormatting sqref="E21:F21">
    <cfRule type="expression" dxfId="2232" priority="62">
      <formula>AND(B21=0,C21=0,D21=0,E21=0)</formula>
    </cfRule>
  </conditionalFormatting>
  <conditionalFormatting sqref="E27:F27">
    <cfRule type="expression" dxfId="2231" priority="33">
      <formula>AND(E27=0,$AQ7=1)</formula>
    </cfRule>
  </conditionalFormatting>
  <conditionalFormatting sqref="E28:F28">
    <cfRule type="expression" dxfId="2230" priority="32">
      <formula>E28=0</formula>
    </cfRule>
  </conditionalFormatting>
  <conditionalFormatting sqref="E31:F31">
    <cfRule type="expression" dxfId="2229" priority="28">
      <formula>AND(B31=0,C31=0,D31=0,E31=0)</formula>
    </cfRule>
  </conditionalFormatting>
  <conditionalFormatting sqref="E40:F40">
    <cfRule type="expression" dxfId="2228" priority="1105">
      <formula>AND(E40=0,$AQ1=1)</formula>
    </cfRule>
  </conditionalFormatting>
  <conditionalFormatting sqref="E44:F44">
    <cfRule type="expression" dxfId="2227" priority="764">
      <formula>A37="A"</formula>
    </cfRule>
  </conditionalFormatting>
  <conditionalFormatting sqref="E50:F50">
    <cfRule type="expression" dxfId="2226" priority="836">
      <formula>AND(E50=0,$AQ4=1)</formula>
    </cfRule>
  </conditionalFormatting>
  <conditionalFormatting sqref="E54:F54">
    <cfRule type="expression" dxfId="2225" priority="533">
      <formula>A47="A"</formula>
    </cfRule>
  </conditionalFormatting>
  <conditionalFormatting sqref="E60:F60">
    <cfRule type="expression" dxfId="2224" priority="824">
      <formula>AND(E60=0,$AQ7=1)</formula>
    </cfRule>
  </conditionalFormatting>
  <conditionalFormatting sqref="E64:F64">
    <cfRule type="expression" dxfId="2223" priority="302">
      <formula>A57="A"</formula>
    </cfRule>
  </conditionalFormatting>
  <conditionalFormatting sqref="F42">
    <cfRule type="expression" dxfId="2222" priority="725">
      <formula>A37="G"</formula>
    </cfRule>
    <cfRule type="expression" dxfId="2221" priority="726">
      <formula>OR(A37="D",A37="E")</formula>
    </cfRule>
  </conditionalFormatting>
  <conditionalFormatting sqref="F43">
    <cfRule type="expression" dxfId="2220" priority="724">
      <formula>A37="D"</formula>
    </cfRule>
  </conditionalFormatting>
  <conditionalFormatting sqref="F52">
    <cfRule type="expression" dxfId="2219" priority="494">
      <formula>A47="G"</formula>
    </cfRule>
    <cfRule type="expression" dxfId="2218" priority="495">
      <formula>OR(A47="D",A47="E")</formula>
    </cfRule>
  </conditionalFormatting>
  <conditionalFormatting sqref="F53">
    <cfRule type="expression" dxfId="2217" priority="493">
      <formula>A47="D"</formula>
    </cfRule>
  </conditionalFormatting>
  <conditionalFormatting sqref="F62">
    <cfRule type="expression" dxfId="2216" priority="263">
      <formula>A57="G"</formula>
    </cfRule>
    <cfRule type="expression" dxfId="2215" priority="264">
      <formula>OR(A57="D",A57="E")</formula>
    </cfRule>
  </conditionalFormatting>
  <conditionalFormatting sqref="F63">
    <cfRule type="expression" dxfId="2214" priority="262">
      <formula>A57="D"</formula>
    </cfRule>
  </conditionalFormatting>
  <conditionalFormatting sqref="G42">
    <cfRule type="expression" dxfId="2213" priority="773">
      <formula>OR(A37="A",A37="C",A37="D",A37="E")</formula>
    </cfRule>
    <cfRule type="expression" dxfId="2212" priority="747">
      <formula>AND(OR(A37="A",A37="C",A37="D"),D42=0,E42=0,G42=0)</formula>
    </cfRule>
    <cfRule type="expression" dxfId="2211" priority="777">
      <formula>OR(A37="B",A37="F",A37="G")</formula>
    </cfRule>
  </conditionalFormatting>
  <conditionalFormatting sqref="G43">
    <cfRule type="expression" dxfId="2210" priority="731">
      <formula>A37="C"</formula>
    </cfRule>
    <cfRule type="expression" dxfId="2209" priority="761">
      <formula>OR(A37="B",A37="C")</formula>
    </cfRule>
    <cfRule type="expression" dxfId="2208" priority="759">
      <formula>A37="D"</formula>
    </cfRule>
    <cfRule type="expression" dxfId="2207" priority="780">
      <formula>A37="A"</formula>
    </cfRule>
  </conditionalFormatting>
  <conditionalFormatting sqref="G44">
    <cfRule type="expression" dxfId="2206" priority="763">
      <formula>A37="A"</formula>
    </cfRule>
  </conditionalFormatting>
  <conditionalFormatting sqref="G52">
    <cfRule type="expression" dxfId="2205" priority="546">
      <formula>OR(A47="B",A47="F",A47="G")</formula>
    </cfRule>
    <cfRule type="expression" dxfId="2204" priority="516">
      <formula>AND(OR(A47="A",A47="C",A47="D"),D52=0,E52=0,G52=0)</formula>
    </cfRule>
    <cfRule type="expression" dxfId="2203" priority="542">
      <formula>OR(A47="A",A47="C",A47="D",A47="E")</formula>
    </cfRule>
  </conditionalFormatting>
  <conditionalFormatting sqref="G53">
    <cfRule type="expression" dxfId="2202" priority="528">
      <formula>A47="D"</formula>
    </cfRule>
    <cfRule type="expression" dxfId="2201" priority="549">
      <formula>A47="A"</formula>
    </cfRule>
    <cfRule type="expression" dxfId="2200" priority="500">
      <formula>A47="C"</formula>
    </cfRule>
    <cfRule type="expression" dxfId="2199" priority="530">
      <formula>OR(A47="B",A47="C")</formula>
    </cfRule>
  </conditionalFormatting>
  <conditionalFormatting sqref="G54">
    <cfRule type="expression" dxfId="2198" priority="532">
      <formula>A47="A"</formula>
    </cfRule>
  </conditionalFormatting>
  <conditionalFormatting sqref="G62">
    <cfRule type="expression" dxfId="2197" priority="285">
      <formula>AND(OR(A57="A",A57="C",A57="D"),D62=0,E62=0,G62=0)</formula>
    </cfRule>
    <cfRule type="expression" dxfId="2196" priority="311">
      <formula>OR(A57="A",A57="C",A57="D",A57="E")</formula>
    </cfRule>
    <cfRule type="expression" dxfId="2195" priority="315">
      <formula>OR(A57="B",A57="F",A57="G")</formula>
    </cfRule>
  </conditionalFormatting>
  <conditionalFormatting sqref="G63">
    <cfRule type="expression" dxfId="2194" priority="299">
      <formula>OR(A57="B",A57="C")</formula>
    </cfRule>
    <cfRule type="expression" dxfId="2193" priority="269">
      <formula>A57="C"</formula>
    </cfRule>
    <cfRule type="expression" dxfId="2192" priority="318">
      <formula>A57="A"</formula>
    </cfRule>
    <cfRule type="expression" dxfId="2191" priority="297">
      <formula>A57="D"</formula>
    </cfRule>
  </conditionalFormatting>
  <conditionalFormatting sqref="G64">
    <cfRule type="expression" dxfId="2190" priority="301">
      <formula>A57="A"</formula>
    </cfRule>
  </conditionalFormatting>
  <conditionalFormatting sqref="G8:H8">
    <cfRule type="expression" dxfId="2189" priority="99">
      <formula>AND(E8=0,G8=0)</formula>
    </cfRule>
  </conditionalFormatting>
  <conditionalFormatting sqref="G11:H11">
    <cfRule type="expression" dxfId="2188" priority="93">
      <formula>AND(B11=0,C11=0,D11=0,E11=0,G11=0)</formula>
    </cfRule>
  </conditionalFormatting>
  <conditionalFormatting sqref="G18:H18">
    <cfRule type="expression" dxfId="2187" priority="65">
      <formula>AND(E18=0,G18=0)</formula>
    </cfRule>
  </conditionalFormatting>
  <conditionalFormatting sqref="G21:H21">
    <cfRule type="expression" dxfId="2186" priority="59">
      <formula>AND(B21=0,C21=0,D21=0,E21=0,G21=0)</formula>
    </cfRule>
  </conditionalFormatting>
  <conditionalFormatting sqref="G28:H28">
    <cfRule type="expression" dxfId="2185" priority="31">
      <formula>AND(E28=0,G28=0)</formula>
    </cfRule>
  </conditionalFormatting>
  <conditionalFormatting sqref="G31:H31">
    <cfRule type="expression" dxfId="2184" priority="25">
      <formula>AND(B31=0,C31=0,D31=0,E31=0,G31=0)</formula>
    </cfRule>
  </conditionalFormatting>
  <conditionalFormatting sqref="G41:H41">
    <cfRule type="expression" dxfId="2183" priority="1104">
      <formula>AND(E41=0,G41=0)</formula>
    </cfRule>
  </conditionalFormatting>
  <conditionalFormatting sqref="G51:H51">
    <cfRule type="expression" dxfId="2182" priority="835">
      <formula>AND(E51=0,G51=0)</formula>
    </cfRule>
  </conditionalFormatting>
  <conditionalFormatting sqref="G61:H61">
    <cfRule type="expression" dxfId="2181" priority="823">
      <formula>AND(E61=0,G61=0)</formula>
    </cfRule>
  </conditionalFormatting>
  <conditionalFormatting sqref="H40">
    <cfRule type="expression" dxfId="2180" priority="846">
      <formula>H40=0</formula>
    </cfRule>
  </conditionalFormatting>
  <conditionalFormatting sqref="H42">
    <cfRule type="expression" dxfId="2179" priority="728">
      <formula>OR(A37="D",A37="E")</formula>
    </cfRule>
    <cfRule type="expression" dxfId="2178" priority="727">
      <formula>A37="G"</formula>
    </cfRule>
  </conditionalFormatting>
  <conditionalFormatting sqref="H43">
    <cfRule type="expression" dxfId="2177" priority="729">
      <formula>A37="D"</formula>
    </cfRule>
  </conditionalFormatting>
  <conditionalFormatting sqref="H44">
    <cfRule type="expression" dxfId="2176" priority="722">
      <formula>D37="A"</formula>
    </cfRule>
    <cfRule type="expression" dxfId="2175" priority="723">
      <formula>AND(E44=0,F44=0,G44=0,H44=0)</formula>
    </cfRule>
  </conditionalFormatting>
  <conditionalFormatting sqref="H50">
    <cfRule type="expression" dxfId="2174" priority="834">
      <formula>H50=0</formula>
    </cfRule>
  </conditionalFormatting>
  <conditionalFormatting sqref="H52">
    <cfRule type="expression" dxfId="2173" priority="496">
      <formula>A47="G"</formula>
    </cfRule>
    <cfRule type="expression" dxfId="2172" priority="497">
      <formula>OR(A47="D",A47="E")</formula>
    </cfRule>
  </conditionalFormatting>
  <conditionalFormatting sqref="H53">
    <cfRule type="expression" dxfId="2171" priority="498">
      <formula>A47="D"</formula>
    </cfRule>
  </conditionalFormatting>
  <conditionalFormatting sqref="H54">
    <cfRule type="expression" dxfId="2170" priority="492">
      <formula>AND(E54=0,F54=0,G54=0,H54=0)</formula>
    </cfRule>
    <cfRule type="expression" dxfId="2169" priority="491">
      <formula>D47="A"</formula>
    </cfRule>
  </conditionalFormatting>
  <conditionalFormatting sqref="H60">
    <cfRule type="expression" dxfId="2168" priority="822">
      <formula>H60=0</formula>
    </cfRule>
  </conditionalFormatting>
  <conditionalFormatting sqref="H62">
    <cfRule type="expression" dxfId="2167" priority="266">
      <formula>OR(A57="D",A57="E")</formula>
    </cfRule>
    <cfRule type="expression" dxfId="2166" priority="265">
      <formula>A57="G"</formula>
    </cfRule>
  </conditionalFormatting>
  <conditionalFormatting sqref="H63">
    <cfRule type="expression" dxfId="2165" priority="267">
      <formula>A57="D"</formula>
    </cfRule>
  </conditionalFormatting>
  <conditionalFormatting sqref="H64">
    <cfRule type="expression" dxfId="2164" priority="260">
      <formula>D57="A"</formula>
    </cfRule>
    <cfRule type="expression" dxfId="2163" priority="261">
      <formula>AND(E64=0,F64=0,G64=0,H64=0)</formula>
    </cfRule>
  </conditionalFormatting>
  <conditionalFormatting sqref="I43">
    <cfRule type="expression" dxfId="2162" priority="758">
      <formula>A37="D"</formula>
    </cfRule>
    <cfRule type="expression" dxfId="2161" priority="760">
      <formula>OR(A37="B",A37="C")</formula>
    </cfRule>
  </conditionalFormatting>
  <conditionalFormatting sqref="I44">
    <cfRule type="expression" dxfId="2160" priority="762">
      <formula>A37="A"</formula>
    </cfRule>
  </conditionalFormatting>
  <conditionalFormatting sqref="I53">
    <cfRule type="expression" dxfId="2159" priority="527">
      <formula>A47="D"</formula>
    </cfRule>
    <cfRule type="expression" dxfId="2158" priority="529">
      <formula>OR(A47="B",A47="C")</formula>
    </cfRule>
  </conditionalFormatting>
  <conditionalFormatting sqref="I54">
    <cfRule type="expression" dxfId="2157" priority="531">
      <formula>A47="A"</formula>
    </cfRule>
  </conditionalFormatting>
  <conditionalFormatting sqref="I63">
    <cfRule type="expression" dxfId="2156" priority="296">
      <formula>A57="D"</formula>
    </cfRule>
    <cfRule type="expression" dxfId="2155" priority="298">
      <formula>OR(A57="B",A57="C")</formula>
    </cfRule>
  </conditionalFormatting>
  <conditionalFormatting sqref="I64">
    <cfRule type="expression" dxfId="2154" priority="300">
      <formula>A57="A"</formula>
    </cfRule>
  </conditionalFormatting>
  <conditionalFormatting sqref="L11">
    <cfRule type="expression" dxfId="2153" priority="92">
      <formula>L11=0</formula>
    </cfRule>
    <cfRule type="expression" dxfId="2152" priority="89">
      <formula>K4="A"</formula>
    </cfRule>
    <cfRule type="expression" dxfId="2151" priority="88">
      <formula>AND(K4="A",L11=0)</formula>
    </cfRule>
  </conditionalFormatting>
  <conditionalFormatting sqref="L21">
    <cfRule type="expression" dxfId="2150" priority="54">
      <formula>AND(K14="A",L21=0)</formula>
    </cfRule>
    <cfRule type="expression" dxfId="2149" priority="55">
      <formula>K14="A"</formula>
    </cfRule>
    <cfRule type="expression" dxfId="2148" priority="58">
      <formula>L21=0</formula>
    </cfRule>
  </conditionalFormatting>
  <conditionalFormatting sqref="L31">
    <cfRule type="expression" dxfId="2147" priority="20">
      <formula>AND(K24="A",L31=0)</formula>
    </cfRule>
    <cfRule type="expression" dxfId="2146" priority="24">
      <formula>L31=0</formula>
    </cfRule>
    <cfRule type="expression" dxfId="2145" priority="21">
      <formula>K24="A"</formula>
    </cfRule>
  </conditionalFormatting>
  <conditionalFormatting sqref="L42">
    <cfRule type="expression" dxfId="2144" priority="713">
      <formula>AND(K37="F",L42=0)</formula>
    </cfRule>
    <cfRule type="expression" dxfId="2143" priority="710">
      <formula>AND(K37="G",L42=0)</formula>
    </cfRule>
    <cfRule type="expression" dxfId="2142" priority="716">
      <formula>K37="F"</formula>
    </cfRule>
    <cfRule type="expression" dxfId="2141" priority="709">
      <formula>K37="E"</formula>
    </cfRule>
  </conditionalFormatting>
  <conditionalFormatting sqref="L42:L45">
    <cfRule type="expression" dxfId="2140" priority="718">
      <formula>L42=0</formula>
    </cfRule>
  </conditionalFormatting>
  <conditionalFormatting sqref="L43">
    <cfRule type="expression" dxfId="2139" priority="717">
      <formula>OR(K37="B",K37="C")</formula>
    </cfRule>
    <cfRule type="expression" dxfId="2138" priority="714">
      <formula>K37="D"</formula>
    </cfRule>
    <cfRule type="expression" dxfId="2137" priority="711">
      <formula>AND(OR(K37="B",K37="C"),L43=0)</formula>
    </cfRule>
  </conditionalFormatting>
  <conditionalFormatting sqref="L44">
    <cfRule type="expression" dxfId="2136" priority="715">
      <formula>K37="A"</formula>
    </cfRule>
    <cfRule type="expression" dxfId="2135" priority="712">
      <formula>AND(K37="A",L44=0)</formula>
    </cfRule>
  </conditionalFormatting>
  <conditionalFormatting sqref="L52">
    <cfRule type="expression" dxfId="2134" priority="485">
      <formula>K47="F"</formula>
    </cfRule>
    <cfRule type="expression" dxfId="2133" priority="479">
      <formula>AND(K47="G",L52=0)</formula>
    </cfRule>
    <cfRule type="expression" dxfId="2132" priority="478">
      <formula>K47="E"</formula>
    </cfRule>
    <cfRule type="expression" dxfId="2131" priority="482">
      <formula>AND(K47="F",L52=0)</formula>
    </cfRule>
  </conditionalFormatting>
  <conditionalFormatting sqref="L52:L55">
    <cfRule type="expression" dxfId="2130" priority="487">
      <formula>L52=0</formula>
    </cfRule>
  </conditionalFormatting>
  <conditionalFormatting sqref="L53">
    <cfRule type="expression" dxfId="2129" priority="483">
      <formula>K47="D"</formula>
    </cfRule>
    <cfRule type="expression" dxfId="2128" priority="486">
      <formula>OR(K47="B",K47="C")</formula>
    </cfRule>
    <cfRule type="expression" dxfId="2127" priority="480">
      <formula>AND(OR(K47="B",K47="C"),L53=0)</formula>
    </cfRule>
  </conditionalFormatting>
  <conditionalFormatting sqref="L54">
    <cfRule type="expression" dxfId="2126" priority="484">
      <formula>K47="A"</formula>
    </cfRule>
    <cfRule type="expression" dxfId="2125" priority="481">
      <formula>AND(K47="A",L54=0)</formula>
    </cfRule>
  </conditionalFormatting>
  <conditionalFormatting sqref="L62">
    <cfRule type="expression" dxfId="2124" priority="251">
      <formula>AND(K57="F",L62=0)</formula>
    </cfRule>
    <cfRule type="expression" dxfId="2123" priority="254">
      <formula>K57="F"</formula>
    </cfRule>
    <cfRule type="expression" dxfId="2122" priority="247">
      <formula>K57="E"</formula>
    </cfRule>
    <cfRule type="expression" dxfId="2121" priority="248">
      <formula>AND(K57="G",L62=0)</formula>
    </cfRule>
  </conditionalFormatting>
  <conditionalFormatting sqref="L62:L65">
    <cfRule type="expression" dxfId="2120" priority="256">
      <formula>L62=0</formula>
    </cfRule>
  </conditionalFormatting>
  <conditionalFormatting sqref="L63">
    <cfRule type="expression" dxfId="2119" priority="252">
      <formula>K57="D"</formula>
    </cfRule>
    <cfRule type="expression" dxfId="2118" priority="255">
      <formula>OR(K57="B",K57="C")</formula>
    </cfRule>
    <cfRule type="expression" dxfId="2117" priority="249">
      <formula>AND(OR(K57="B",K57="C"),L63=0)</formula>
    </cfRule>
  </conditionalFormatting>
  <conditionalFormatting sqref="L64">
    <cfRule type="expression" dxfId="2116" priority="250">
      <formula>AND(K57="A",L64=0)</formula>
    </cfRule>
    <cfRule type="expression" dxfId="2115" priority="253">
      <formula>K57="A"</formula>
    </cfRule>
  </conditionalFormatting>
  <conditionalFormatting sqref="M11">
    <cfRule type="expression" dxfId="2114" priority="81">
      <formula>AND(L11=0,M11=0)</formula>
    </cfRule>
  </conditionalFormatting>
  <conditionalFormatting sqref="M21">
    <cfRule type="expression" dxfId="2113" priority="47">
      <formula>AND(L21=0,M21=0)</formula>
    </cfRule>
  </conditionalFormatting>
  <conditionalFormatting sqref="M31">
    <cfRule type="expression" dxfId="2112" priority="13">
      <formula>AND(L31=0,M31=0)</formula>
    </cfRule>
  </conditionalFormatting>
  <conditionalFormatting sqref="M42">
    <cfRule type="expression" dxfId="2111" priority="677">
      <formula>AND(K37="F",L42=0,M42=0)</formula>
    </cfRule>
    <cfRule type="expression" dxfId="2110" priority="675">
      <formula>AND(K37="B",M42=0)</formula>
    </cfRule>
    <cfRule type="expression" dxfId="2109" priority="659">
      <formula>K37="G"</formula>
    </cfRule>
    <cfRule type="expression" dxfId="2108" priority="699">
      <formula>K37="B"</formula>
    </cfRule>
    <cfRule type="expression" dxfId="2107" priority="708">
      <formula>K37="F"</formula>
    </cfRule>
    <cfRule type="expression" dxfId="2106" priority="658">
      <formula>AND(K37="G",M42=0)</formula>
    </cfRule>
  </conditionalFormatting>
  <conditionalFormatting sqref="M42:M45">
    <cfRule type="expression" dxfId="2105" priority="692">
      <formula>AND(L42=0,M42=0)</formula>
    </cfRule>
  </conditionalFormatting>
  <conditionalFormatting sqref="M43">
    <cfRule type="expression" dxfId="2104" priority="695">
      <formula>K37="A"</formula>
    </cfRule>
    <cfRule type="expression" dxfId="2103" priority="678">
      <formula>OR(K37="B",K37="C")</formula>
    </cfRule>
    <cfRule type="expression" dxfId="2102" priority="662">
      <formula>AND(OR(K37="B",K37="C"),L43=0,M43=0)</formula>
    </cfRule>
    <cfRule type="expression" dxfId="2101" priority="664">
      <formula>AND(OR(K37="A",K37="D"),L43=0,M43=0)</formula>
    </cfRule>
    <cfRule type="expression" dxfId="2100" priority="669">
      <formula>K37="D"</formula>
    </cfRule>
  </conditionalFormatting>
  <conditionalFormatting sqref="M44">
    <cfRule type="expression" dxfId="2099" priority="689">
      <formula>K37="A"</formula>
    </cfRule>
    <cfRule type="expression" dxfId="2098" priority="666">
      <formula>AND(K37="A",L44=0,M44=0)</formula>
    </cfRule>
  </conditionalFormatting>
  <conditionalFormatting sqref="M52">
    <cfRule type="expression" dxfId="2097" priority="468">
      <formula>K47="B"</formula>
    </cfRule>
    <cfRule type="expression" dxfId="2096" priority="477">
      <formula>K47="F"</formula>
    </cfRule>
    <cfRule type="expression" dxfId="2095" priority="427">
      <formula>AND(K47="G",M52=0)</formula>
    </cfRule>
    <cfRule type="expression" dxfId="2094" priority="446">
      <formula>AND(K47="F",L52=0,M52=0)</formula>
    </cfRule>
    <cfRule type="expression" dxfId="2093" priority="428">
      <formula>K47="G"</formula>
    </cfRule>
    <cfRule type="expression" dxfId="2092" priority="444">
      <formula>AND(K47="B",M52=0)</formula>
    </cfRule>
  </conditionalFormatting>
  <conditionalFormatting sqref="M52:M55">
    <cfRule type="expression" dxfId="2091" priority="461">
      <formula>AND(L52=0,M52=0)</formula>
    </cfRule>
  </conditionalFormatting>
  <conditionalFormatting sqref="M53">
    <cfRule type="expression" dxfId="2090" priority="438">
      <formula>K47="D"</formula>
    </cfRule>
    <cfRule type="expression" dxfId="2089" priority="431">
      <formula>AND(OR(K47="B",K47="C"),L53=0,M53=0)</formula>
    </cfRule>
    <cfRule type="expression" dxfId="2088" priority="433">
      <formula>AND(OR(K47="A",K47="D"),L53=0,M53=0)</formula>
    </cfRule>
    <cfRule type="expression" dxfId="2087" priority="464">
      <formula>K47="A"</formula>
    </cfRule>
    <cfRule type="expression" dxfId="2086" priority="447">
      <formula>OR(K47="B",K47="C")</formula>
    </cfRule>
  </conditionalFormatting>
  <conditionalFormatting sqref="M54">
    <cfRule type="expression" dxfId="2085" priority="435">
      <formula>AND(K47="A",L54=0,M54=0)</formula>
    </cfRule>
    <cfRule type="expression" dxfId="2084" priority="458">
      <formula>K47="A"</formula>
    </cfRule>
  </conditionalFormatting>
  <conditionalFormatting sqref="M62">
    <cfRule type="expression" dxfId="2083" priority="246">
      <formula>K57="F"</formula>
    </cfRule>
    <cfRule type="expression" dxfId="2082" priority="197">
      <formula>K57="G"</formula>
    </cfRule>
    <cfRule type="expression" dxfId="2081" priority="237">
      <formula>K57="B"</formula>
    </cfRule>
    <cfRule type="expression" dxfId="2080" priority="213">
      <formula>AND(K57="B",M62=0)</formula>
    </cfRule>
    <cfRule type="expression" dxfId="2079" priority="215">
      <formula>AND(K57="F",L62=0,M62=0)</formula>
    </cfRule>
    <cfRule type="expression" dxfId="2078" priority="196">
      <formula>AND(K57="G",M62=0)</formula>
    </cfRule>
  </conditionalFormatting>
  <conditionalFormatting sqref="M62:M65">
    <cfRule type="expression" dxfId="2077" priority="230">
      <formula>AND(L62=0,M62=0)</formula>
    </cfRule>
  </conditionalFormatting>
  <conditionalFormatting sqref="M63">
    <cfRule type="expression" dxfId="2076" priority="233">
      <formula>K57="A"</formula>
    </cfRule>
    <cfRule type="expression" dxfId="2075" priority="207">
      <formula>K57="D"</formula>
    </cfRule>
    <cfRule type="expression" dxfId="2074" priority="200">
      <formula>AND(OR(K57="B",K57="C"),L63=0,M63=0)</formula>
    </cfRule>
    <cfRule type="expression" dxfId="2073" priority="202">
      <formula>AND(OR(K57="A",K57="D"),L63=0,M63=0)</formula>
    </cfRule>
    <cfRule type="expression" dxfId="2072" priority="216">
      <formula>OR(K57="B",K57="C")</formula>
    </cfRule>
  </conditionalFormatting>
  <conditionalFormatting sqref="M64">
    <cfRule type="expression" dxfId="2071" priority="204">
      <formula>AND(K57="A",L64=0,M64=0)</formula>
    </cfRule>
    <cfRule type="expression" dxfId="2070" priority="227">
      <formula>K57="A"</formula>
    </cfRule>
  </conditionalFormatting>
  <conditionalFormatting sqref="N11">
    <cfRule type="expression" dxfId="2069" priority="80">
      <formula>AND(L11=0,M11=0,N11=0)</formula>
    </cfRule>
  </conditionalFormatting>
  <conditionalFormatting sqref="N21">
    <cfRule type="expression" dxfId="2068" priority="46">
      <formula>AND(L21=0,M21=0,N21=0)</formula>
    </cfRule>
  </conditionalFormatting>
  <conditionalFormatting sqref="N31">
    <cfRule type="expression" dxfId="2067" priority="12">
      <formula>AND(L31=0,M31=0,N31=0)</formula>
    </cfRule>
  </conditionalFormatting>
  <conditionalFormatting sqref="N42">
    <cfRule type="expression" dxfId="2066" priority="707">
      <formula>K37="F"</formula>
    </cfRule>
    <cfRule type="expression" dxfId="2065" priority="672">
      <formula>AND(OR(K37="A",K37="C",K37="D"),N42=0)</formula>
    </cfRule>
    <cfRule type="expression" dxfId="2064" priority="660">
      <formula>K37="G"</formula>
    </cfRule>
    <cfRule type="expression" dxfId="2063" priority="698">
      <formula>OR(K37="A",K37="C",K37="D",K37="E")</formula>
    </cfRule>
    <cfRule type="expression" dxfId="2062" priority="657">
      <formula>AND(K37="G",M42=0,N42=0)</formula>
    </cfRule>
    <cfRule type="expression" dxfId="2061" priority="674">
      <formula>AND(K37="B",M42=0,N42=0)</formula>
    </cfRule>
    <cfRule type="expression" dxfId="2060" priority="655">
      <formula>AND(K37="E",L42=0,M42=0,N42=0)</formula>
    </cfRule>
    <cfRule type="expression" dxfId="2059" priority="702">
      <formula>K37="B"</formula>
    </cfRule>
    <cfRule type="expression" dxfId="2058" priority="676">
      <formula>AND(K37="F",L42=0,M42=0,N42=0)</formula>
    </cfRule>
  </conditionalFormatting>
  <conditionalFormatting sqref="N42:N45">
    <cfRule type="expression" dxfId="2057" priority="691">
      <formula>AND(L42=0,M42=0,N42=0)</formula>
    </cfRule>
  </conditionalFormatting>
  <conditionalFormatting sqref="N43">
    <cfRule type="expression" dxfId="2056" priority="705">
      <formula>K37="A"</formula>
    </cfRule>
    <cfRule type="expression" dxfId="2055" priority="668">
      <formula>AND(OR(K37="A",K37="D"),M43=0,N43=0)</formula>
    </cfRule>
    <cfRule type="expression" dxfId="2054" priority="694">
      <formula>OR(K37="B",K37="C")</formula>
    </cfRule>
    <cfRule type="expression" dxfId="2053" priority="663">
      <formula>AND(OR(K37="B",K37="C"),L43=0,M43=0,N43=0)</formula>
    </cfRule>
    <cfRule type="expression" dxfId="2052" priority="679">
      <formula>K37="D"</formula>
    </cfRule>
  </conditionalFormatting>
  <conditionalFormatting sqref="N44">
    <cfRule type="expression" dxfId="2051" priority="688">
      <formula>K37="A"</formula>
    </cfRule>
    <cfRule type="expression" dxfId="2050" priority="665">
      <formula>AND(K37="A",L44=0,M44=0,N44=0)</formula>
    </cfRule>
  </conditionalFormatting>
  <conditionalFormatting sqref="N52">
    <cfRule type="expression" dxfId="2049" priority="467">
      <formula>OR(K47="A",K47="C",K47="D",K47="E")</formula>
    </cfRule>
    <cfRule type="expression" dxfId="2048" priority="426">
      <formula>AND(K47="G",M52=0,N52=0)</formula>
    </cfRule>
    <cfRule type="expression" dxfId="2047" priority="424">
      <formula>AND(K47="E",L52=0,M52=0,N52=0)</formula>
    </cfRule>
    <cfRule type="expression" dxfId="2046" priority="429">
      <formula>K47="G"</formula>
    </cfRule>
    <cfRule type="expression" dxfId="2045" priority="471">
      <formula>K47="B"</formula>
    </cfRule>
    <cfRule type="expression" dxfId="2044" priority="445">
      <formula>AND(K47="F",L52=0,M52=0,N52=0)</formula>
    </cfRule>
    <cfRule type="expression" dxfId="2043" priority="476">
      <formula>K47="F"</formula>
    </cfRule>
    <cfRule type="expression" dxfId="2042" priority="443">
      <formula>AND(K47="B",M52=0,N52=0)</formula>
    </cfRule>
    <cfRule type="expression" dxfId="2041" priority="441">
      <formula>AND(OR(K47="A",K47="C",K47="D"),N52=0)</formula>
    </cfRule>
  </conditionalFormatting>
  <conditionalFormatting sqref="N52:N55">
    <cfRule type="expression" dxfId="2040" priority="460">
      <formula>AND(L52=0,M52=0,N52=0)</formula>
    </cfRule>
  </conditionalFormatting>
  <conditionalFormatting sqref="N53">
    <cfRule type="expression" dxfId="2039" priority="437">
      <formula>AND(OR(K47="A",K47="D"),M53=0,N53=0)</formula>
    </cfRule>
    <cfRule type="expression" dxfId="2038" priority="448">
      <formula>K47="D"</formula>
    </cfRule>
    <cfRule type="expression" dxfId="2037" priority="474">
      <formula>K47="A"</formula>
    </cfRule>
    <cfRule type="expression" dxfId="2036" priority="463">
      <formula>OR(K47="B",K47="C")</formula>
    </cfRule>
    <cfRule type="expression" dxfId="2035" priority="432">
      <formula>AND(OR(K47="B",K47="C"),L53=0,M53=0,N53=0)</formula>
    </cfRule>
  </conditionalFormatting>
  <conditionalFormatting sqref="N54">
    <cfRule type="expression" dxfId="2034" priority="434">
      <formula>AND(K47="A",L54=0,M54=0,N54=0)</formula>
    </cfRule>
    <cfRule type="expression" dxfId="2033" priority="457">
      <formula>K47="A"</formula>
    </cfRule>
  </conditionalFormatting>
  <conditionalFormatting sqref="N62">
    <cfRule type="expression" dxfId="2032" priority="212">
      <formula>AND(K57="B",M62=0,N62=0)</formula>
    </cfRule>
    <cfRule type="expression" dxfId="2031" priority="210">
      <formula>AND(OR(K57="A",K57="C",K57="D"),N62=0)</formula>
    </cfRule>
    <cfRule type="expression" dxfId="2030" priority="193">
      <formula>AND(K57="E",L62=0,M62=0,N62=0)</formula>
    </cfRule>
    <cfRule type="expression" dxfId="2029" priority="214">
      <formula>AND(K57="F",L62=0,M62=0,N62=0)</formula>
    </cfRule>
    <cfRule type="expression" dxfId="2028" priority="195">
      <formula>AND(K57="G",M62=0,N62=0)</formula>
    </cfRule>
    <cfRule type="expression" dxfId="2027" priority="198">
      <formula>K57="G"</formula>
    </cfRule>
    <cfRule type="expression" dxfId="2026" priority="240">
      <formula>K57="B"</formula>
    </cfRule>
    <cfRule type="expression" dxfId="2025" priority="245">
      <formula>K57="F"</formula>
    </cfRule>
    <cfRule type="expression" dxfId="2024" priority="236">
      <formula>OR(K57="A",K57="C",K57="D",K57="E")</formula>
    </cfRule>
  </conditionalFormatting>
  <conditionalFormatting sqref="N62:N65">
    <cfRule type="expression" dxfId="2023" priority="229">
      <formula>AND(L62=0,M62=0,N62=0)</formula>
    </cfRule>
  </conditionalFormatting>
  <conditionalFormatting sqref="N63">
    <cfRule type="expression" dxfId="2022" priority="232">
      <formula>OR(K57="B",K57="C")</formula>
    </cfRule>
    <cfRule type="expression" dxfId="2021" priority="206">
      <formula>AND(OR(K57="A",K57="D"),M63=0,N63=0)</formula>
    </cfRule>
    <cfRule type="expression" dxfId="2020" priority="217">
      <formula>K57="D"</formula>
    </cfRule>
    <cfRule type="expression" dxfId="2019" priority="201">
      <formula>AND(OR(K57="B",K57="C"),L63=0,M63=0,N63=0)</formula>
    </cfRule>
    <cfRule type="expression" dxfId="2018" priority="243">
      <formula>K57="A"</formula>
    </cfRule>
  </conditionalFormatting>
  <conditionalFormatting sqref="N64">
    <cfRule type="expression" dxfId="2017" priority="203">
      <formula>AND(K57="A",L64=0,M64=0,N64=0)</formula>
    </cfRule>
    <cfRule type="expression" dxfId="2016" priority="226">
      <formula>K57="A"</formula>
    </cfRule>
  </conditionalFormatting>
  <conditionalFormatting sqref="O7">
    <cfRule type="expression" dxfId="2015" priority="91">
      <formula>AND(O7=0,$AQ2=1)</formula>
    </cfRule>
  </conditionalFormatting>
  <conditionalFormatting sqref="O17">
    <cfRule type="expression" dxfId="2014" priority="57">
      <formula>AND(O17=0,$AQ5=1)</formula>
    </cfRule>
  </conditionalFormatting>
  <conditionalFormatting sqref="O27">
    <cfRule type="expression" dxfId="2013" priority="23">
      <formula>AND(O27=0,$AQ8=1)</formula>
    </cfRule>
  </conditionalFormatting>
  <conditionalFormatting sqref="O42">
    <cfRule type="expression" dxfId="2012" priority="656">
      <formula>AND(K37="G",M42=0,N42=0,O42=0)</formula>
    </cfRule>
    <cfRule type="expression" dxfId="2011" priority="661">
      <formula>K37="G"</formula>
    </cfRule>
    <cfRule type="expression" dxfId="2010" priority="706">
      <formula>K37="F"</formula>
    </cfRule>
    <cfRule type="expression" dxfId="2009" priority="673">
      <formula>AND(K37="B",M42=0,N42=0,O42=0)</formula>
    </cfRule>
    <cfRule type="expression" dxfId="2008" priority="697">
      <formula>OR(K37="A",K37="C",K37="D",K37="E")</formula>
    </cfRule>
    <cfRule type="expression" dxfId="2007" priority="701">
      <formula>K37="B"</formula>
    </cfRule>
    <cfRule type="expression" dxfId="2006" priority="671">
      <formula>AND(OR(K37="A",K37="C",K37="D"),N42=0,O42=0)</formula>
    </cfRule>
    <cfRule type="expression" dxfId="2005" priority="643">
      <formula>AND(K37="E",L37=1,L42=0,M42=0,N42=0,O42=0)</formula>
    </cfRule>
    <cfRule type="expression" dxfId="2004" priority="653">
      <formula>AND(K37="E",L42=0,M42=0,N42=0,O42=0)</formula>
    </cfRule>
  </conditionalFormatting>
  <conditionalFormatting sqref="O42:O43 O44:P45">
    <cfRule type="expression" dxfId="2003" priority="690">
      <formula>AND(L42=0,M42=0,N42=0,O42=0)</formula>
    </cfRule>
  </conditionalFormatting>
  <conditionalFormatting sqref="O43">
    <cfRule type="expression" dxfId="2002" priority="680">
      <formula>K37="D"</formula>
    </cfRule>
    <cfRule type="expression" dxfId="2001" priority="693">
      <formula>OR(K37="B",K37="C")</formula>
    </cfRule>
    <cfRule type="expression" dxfId="2000" priority="667">
      <formula>AND(OR(K37="A",K37="D"),M43=0,N43=0,O43=0)</formula>
    </cfRule>
    <cfRule type="expression" dxfId="1999" priority="704">
      <formula>K37="A"</formula>
    </cfRule>
  </conditionalFormatting>
  <conditionalFormatting sqref="O44">
    <cfRule type="expression" dxfId="1998" priority="644">
      <formula>AND(K37="D",L42=0,M42=0,N42=0,O42=0)</formula>
    </cfRule>
    <cfRule type="expression" dxfId="1997" priority="642">
      <formula>AND(K37="D",L37=1,L44=0,M44=0,N44=0,O44=0)</formula>
    </cfRule>
  </conditionalFormatting>
  <conditionalFormatting sqref="O52">
    <cfRule type="expression" dxfId="1996" priority="442">
      <formula>AND(K47="B",M52=0,N52=0,O52=0)</formula>
    </cfRule>
    <cfRule type="expression" dxfId="1995" priority="470">
      <formula>K47="B"</formula>
    </cfRule>
    <cfRule type="expression" dxfId="1994" priority="412">
      <formula>AND(K47="E",L47=1,L52=0,M52=0,N52=0,O52=0)</formula>
    </cfRule>
    <cfRule type="expression" dxfId="1993" priority="440">
      <formula>AND(OR(K47="A",K47="C",K47="D"),N52=0,O52=0)</formula>
    </cfRule>
    <cfRule type="expression" dxfId="1992" priority="475">
      <formula>K47="F"</formula>
    </cfRule>
    <cfRule type="expression" dxfId="1991" priority="425">
      <formula>AND(K47="G",M52=0,N52=0,O52=0)</formula>
    </cfRule>
    <cfRule type="expression" dxfId="1990" priority="430">
      <formula>K47="G"</formula>
    </cfRule>
    <cfRule type="expression" dxfId="1989" priority="466">
      <formula>OR(K47="A",K47="C",K47="D",K47="E")</formula>
    </cfRule>
    <cfRule type="expression" dxfId="1988" priority="422">
      <formula>AND(K47="E",L52=0,M52=0,N52=0,O52=0)</formula>
    </cfRule>
  </conditionalFormatting>
  <conditionalFormatting sqref="O52:O53 O54:P55">
    <cfRule type="expression" dxfId="1987" priority="459">
      <formula>AND(L52=0,M52=0,N52=0,O52=0)</formula>
    </cfRule>
  </conditionalFormatting>
  <conditionalFormatting sqref="O53">
    <cfRule type="expression" dxfId="1986" priority="449">
      <formula>K47="D"</formula>
    </cfRule>
    <cfRule type="expression" dxfId="1985" priority="473">
      <formula>K47="A"</formula>
    </cfRule>
    <cfRule type="expression" dxfId="1984" priority="462">
      <formula>OR(K47="B",K47="C")</formula>
    </cfRule>
    <cfRule type="expression" dxfId="1983" priority="436">
      <formula>AND(OR(K47="A",K47="D"),M53=0,N53=0,O53=0)</formula>
    </cfRule>
  </conditionalFormatting>
  <conditionalFormatting sqref="O54">
    <cfRule type="expression" dxfId="1982" priority="413">
      <formula>AND(K47="D",L52=0,M52=0,N52=0,O52=0)</formula>
    </cfRule>
    <cfRule type="expression" dxfId="1981" priority="411">
      <formula>AND(K47="D",L47=1,L54=0,M54=0,N54=0,O54=0)</formula>
    </cfRule>
  </conditionalFormatting>
  <conditionalFormatting sqref="O62">
    <cfRule type="expression" dxfId="1980" priority="239">
      <formula>K57="B"</formula>
    </cfRule>
    <cfRule type="expression" dxfId="1979" priority="209">
      <formula>AND(OR(K57="A",K57="C",K57="D"),N62=0,O62=0)</formula>
    </cfRule>
    <cfRule type="expression" dxfId="1978" priority="181">
      <formula>AND(K57="E",L57=1,L62=0,M62=0,N62=0,O62=0)</formula>
    </cfRule>
    <cfRule type="expression" dxfId="1977" priority="235">
      <formula>OR(K57="A",K57="C",K57="D",K57="E")</formula>
    </cfRule>
    <cfRule type="expression" dxfId="1976" priority="211">
      <formula>AND(K57="B",M62=0,N62=0,O62=0)</formula>
    </cfRule>
    <cfRule type="expression" dxfId="1975" priority="199">
      <formula>K57="G"</formula>
    </cfRule>
    <cfRule type="expression" dxfId="1974" priority="194">
      <formula>AND(K57="G",M62=0,N62=0,O62=0)</formula>
    </cfRule>
    <cfRule type="expression" dxfId="1973" priority="191">
      <formula>AND(K57="E",L62=0,M62=0,N62=0,O62=0)</formula>
    </cfRule>
    <cfRule type="expression" dxfId="1972" priority="244">
      <formula>K57="F"</formula>
    </cfRule>
  </conditionalFormatting>
  <conditionalFormatting sqref="O62:O63 O64:P65">
    <cfRule type="expression" dxfId="1971" priority="228">
      <formula>AND(L62=0,M62=0,N62=0,O62=0)</formula>
    </cfRule>
  </conditionalFormatting>
  <conditionalFormatting sqref="O63">
    <cfRule type="expression" dxfId="1970" priority="231">
      <formula>OR(K57="B",K57="C")</formula>
    </cfRule>
    <cfRule type="expression" dxfId="1969" priority="205">
      <formula>AND(OR(K57="A",K57="D"),M63=0,N63=0,O63=0)</formula>
    </cfRule>
    <cfRule type="expression" dxfId="1968" priority="218">
      <formula>K57="D"</formula>
    </cfRule>
    <cfRule type="expression" dxfId="1967" priority="242">
      <formula>K57="A"</formula>
    </cfRule>
  </conditionalFormatting>
  <conditionalFormatting sqref="O64">
    <cfRule type="expression" dxfId="1966" priority="182">
      <formula>AND(K57="D",L62=0,M62=0,N62=0,O62=0)</formula>
    </cfRule>
    <cfRule type="expression" dxfId="1965" priority="180">
      <formula>AND(K57="D",L57=1,L64=0,M64=0,N64=0,O64=0)</formula>
    </cfRule>
  </conditionalFormatting>
  <conditionalFormatting sqref="O8:P8">
    <cfRule type="expression" dxfId="1964" priority="72">
      <formula>O8=0</formula>
    </cfRule>
  </conditionalFormatting>
  <conditionalFormatting sqref="O11:P11">
    <cfRule type="expression" dxfId="1963" priority="79">
      <formula>AND(L11=0,M11=0,N11=0,O11=0)</formula>
    </cfRule>
  </conditionalFormatting>
  <conditionalFormatting sqref="O18:P18">
    <cfRule type="expression" dxfId="1962" priority="38">
      <formula>O18=0</formula>
    </cfRule>
  </conditionalFormatting>
  <conditionalFormatting sqref="O21:P21">
    <cfRule type="expression" dxfId="1961" priority="45">
      <formula>AND(L21=0,M21=0,N21=0,O21=0)</formula>
    </cfRule>
  </conditionalFormatting>
  <conditionalFormatting sqref="O28:P28">
    <cfRule type="expression" dxfId="1960" priority="4">
      <formula>O28=0</formula>
    </cfRule>
  </conditionalFormatting>
  <conditionalFormatting sqref="O31:P31">
    <cfRule type="expression" dxfId="1959" priority="11">
      <formula>AND(L31=0,M31=0,N31=0,O31=0)</formula>
    </cfRule>
  </conditionalFormatting>
  <conditionalFormatting sqref="O40:P40">
    <cfRule type="expression" dxfId="1958" priority="844">
      <formula>AND(O40=0,$AQ2=1)</formula>
    </cfRule>
  </conditionalFormatting>
  <conditionalFormatting sqref="O44:P44">
    <cfRule type="expression" dxfId="1957" priority="687">
      <formula>K37="A"</formula>
    </cfRule>
  </conditionalFormatting>
  <conditionalFormatting sqref="O50:P50">
    <cfRule type="expression" dxfId="1956" priority="832">
      <formula>AND(O50=0,$AQ5=1)</formula>
    </cfRule>
  </conditionalFormatting>
  <conditionalFormatting sqref="O54:P54">
    <cfRule type="expression" dxfId="1955" priority="456">
      <formula>K47="A"</formula>
    </cfRule>
  </conditionalFormatting>
  <conditionalFormatting sqref="O60:P60">
    <cfRule type="expression" dxfId="1954" priority="820">
      <formula>AND(O60=0,$AQ8=1)</formula>
    </cfRule>
  </conditionalFormatting>
  <conditionalFormatting sqref="O64:P64">
    <cfRule type="expression" dxfId="1953" priority="225">
      <formula>K57="A"</formula>
    </cfRule>
  </conditionalFormatting>
  <conditionalFormatting sqref="P7">
    <cfRule type="expression" dxfId="1952" priority="83">
      <formula>P7=0</formula>
    </cfRule>
  </conditionalFormatting>
  <conditionalFormatting sqref="P17">
    <cfRule type="expression" dxfId="1951" priority="49">
      <formula>P17=0</formula>
    </cfRule>
  </conditionalFormatting>
  <conditionalFormatting sqref="P27">
    <cfRule type="expression" dxfId="1950" priority="15">
      <formula>P27=0</formula>
    </cfRule>
  </conditionalFormatting>
  <conditionalFormatting sqref="P42">
    <cfRule type="expression" dxfId="1949" priority="648">
      <formula>K37="G"</formula>
    </cfRule>
    <cfRule type="expression" dxfId="1948" priority="649">
      <formula>OR(K37="D",K37="E")</formula>
    </cfRule>
  </conditionalFormatting>
  <conditionalFormatting sqref="P43">
    <cfRule type="expression" dxfId="1947" priority="647">
      <formula>K37="D"</formula>
    </cfRule>
  </conditionalFormatting>
  <conditionalFormatting sqref="P52">
    <cfRule type="expression" dxfId="1946" priority="418">
      <formula>OR(K47="D",K47="E")</formula>
    </cfRule>
    <cfRule type="expression" dxfId="1945" priority="417">
      <formula>K47="G"</formula>
    </cfRule>
  </conditionalFormatting>
  <conditionalFormatting sqref="P53">
    <cfRule type="expression" dxfId="1944" priority="416">
      <formula>K47="D"</formula>
    </cfRule>
  </conditionalFormatting>
  <conditionalFormatting sqref="P62">
    <cfRule type="expression" dxfId="1943" priority="186">
      <formula>K57="G"</formula>
    </cfRule>
    <cfRule type="expression" dxfId="1942" priority="187">
      <formula>OR(K57="D",K57="E")</formula>
    </cfRule>
  </conditionalFormatting>
  <conditionalFormatting sqref="P63">
    <cfRule type="expression" dxfId="1941" priority="185">
      <formula>K57="D"</formula>
    </cfRule>
  </conditionalFormatting>
  <conditionalFormatting sqref="Q8">
    <cfRule type="expression" dxfId="1940" priority="71">
      <formula>AND(O8=0,Q8=0)</formula>
    </cfRule>
  </conditionalFormatting>
  <conditionalFormatting sqref="Q18">
    <cfRule type="expression" dxfId="1939" priority="37">
      <formula>AND(O18=0,Q18=0)</formula>
    </cfRule>
  </conditionalFormatting>
  <conditionalFormatting sqref="Q28">
    <cfRule type="expression" dxfId="1938" priority="3">
      <formula>AND(O28=0,Q28=0)</formula>
    </cfRule>
  </conditionalFormatting>
  <conditionalFormatting sqref="Q42">
    <cfRule type="expression" dxfId="1937" priority="696">
      <formula>OR(K37="A",K37="C",K37="D",K37="E")</formula>
    </cfRule>
    <cfRule type="expression" dxfId="1936" priority="670">
      <formula>AND(OR(K37="A",K37="C",K37="D"),N42=0,O42=0,Q42=0)</formula>
    </cfRule>
    <cfRule type="expression" dxfId="1935" priority="700">
      <formula>OR(K37="B",K37="F",K37="G")</formula>
    </cfRule>
  </conditionalFormatting>
  <conditionalFormatting sqref="Q43">
    <cfRule type="expression" dxfId="1934" priority="684">
      <formula>OR(K37="B",K37="C")</formula>
    </cfRule>
    <cfRule type="expression" dxfId="1933" priority="682">
      <formula>K37="D"</formula>
    </cfRule>
    <cfRule type="expression" dxfId="1932" priority="654">
      <formula>K37="C"</formula>
    </cfRule>
    <cfRule type="expression" dxfId="1931" priority="703">
      <formula>K37="A"</formula>
    </cfRule>
  </conditionalFormatting>
  <conditionalFormatting sqref="Q44">
    <cfRule type="expression" dxfId="1930" priority="686">
      <formula>K37="A"</formula>
    </cfRule>
  </conditionalFormatting>
  <conditionalFormatting sqref="Q52">
    <cfRule type="expression" dxfId="1929" priority="469">
      <formula>OR(K47="B",K47="F",K47="G")</formula>
    </cfRule>
    <cfRule type="expression" dxfId="1928" priority="465">
      <formula>OR(K47="A",K47="C",K47="D",K47="E")</formula>
    </cfRule>
    <cfRule type="expression" dxfId="1927" priority="439">
      <formula>AND(OR(K47="A",K47="C",K47="D"),N52=0,O52=0,Q52=0)</formula>
    </cfRule>
  </conditionalFormatting>
  <conditionalFormatting sqref="Q53">
    <cfRule type="expression" dxfId="1926" priority="423">
      <formula>K47="C"</formula>
    </cfRule>
    <cfRule type="expression" dxfId="1925" priority="451">
      <formula>K47="D"</formula>
    </cfRule>
    <cfRule type="expression" dxfId="1924" priority="472">
      <formula>K47="A"</formula>
    </cfRule>
    <cfRule type="expression" dxfId="1923" priority="453">
      <formula>OR(K47="B",K47="C")</formula>
    </cfRule>
  </conditionalFormatting>
  <conditionalFormatting sqref="Q54">
    <cfRule type="expression" dxfId="1922" priority="455">
      <formula>K47="A"</formula>
    </cfRule>
  </conditionalFormatting>
  <conditionalFormatting sqref="Q62">
    <cfRule type="expression" dxfId="1921" priority="208">
      <formula>AND(OR(K57="A",K57="C",K57="D"),N62=0,O62=0,Q62=0)</formula>
    </cfRule>
    <cfRule type="expression" dxfId="1920" priority="234">
      <formula>OR(K57="A",K57="C",K57="D",K57="E")</formula>
    </cfRule>
    <cfRule type="expression" dxfId="1919" priority="238">
      <formula>OR(K57="B",K57="F",K57="G")</formula>
    </cfRule>
  </conditionalFormatting>
  <conditionalFormatting sqref="Q63">
    <cfRule type="expression" dxfId="1918" priority="241">
      <formula>K57="A"</formula>
    </cfRule>
    <cfRule type="expression" dxfId="1917" priority="220">
      <formula>K57="D"</formula>
    </cfRule>
    <cfRule type="expression" dxfId="1916" priority="222">
      <formula>OR(K57="B",K57="C")</formula>
    </cfRule>
    <cfRule type="expression" dxfId="1915" priority="192">
      <formula>K57="C"</formula>
    </cfRule>
  </conditionalFormatting>
  <conditionalFormatting sqref="Q64">
    <cfRule type="expression" dxfId="1914" priority="224">
      <formula>K57="A"</formula>
    </cfRule>
  </conditionalFormatting>
  <conditionalFormatting sqref="Q11:R11">
    <cfRule type="expression" dxfId="1913" priority="78">
      <formula>AND(L11=0,M11=0,N11=0,O11=0,Q11=0)</formula>
    </cfRule>
  </conditionalFormatting>
  <conditionalFormatting sqref="Q21:R21">
    <cfRule type="expression" dxfId="1912" priority="44">
      <formula>AND(L21=0,M21=0,N21=0,O21=0,Q21=0)</formula>
    </cfRule>
  </conditionalFormatting>
  <conditionalFormatting sqref="Q31:R31">
    <cfRule type="expression" dxfId="1911" priority="10">
      <formula>AND(L31=0,M31=0,N31=0,O31=0,Q31=0)</formula>
    </cfRule>
  </conditionalFormatting>
  <conditionalFormatting sqref="Q41:R41">
    <cfRule type="expression" dxfId="1910" priority="843">
      <formula>AND(O41=0,Q41=0)</formula>
    </cfRule>
  </conditionalFormatting>
  <conditionalFormatting sqref="Q51:R51">
    <cfRule type="expression" dxfId="1909" priority="831">
      <formula>AND(O51=0,Q51=0)</formula>
    </cfRule>
  </conditionalFormatting>
  <conditionalFormatting sqref="Q61:R61">
    <cfRule type="expression" dxfId="1908" priority="819">
      <formula>AND(O61=0,Q61=0)</formula>
    </cfRule>
  </conditionalFormatting>
  <conditionalFormatting sqref="R7">
    <cfRule type="expression" dxfId="1907" priority="90">
      <formula>AND(P7=0,R7=0)</formula>
    </cfRule>
  </conditionalFormatting>
  <conditionalFormatting sqref="R8">
    <cfRule type="expression" dxfId="1906" priority="82">
      <formula>AND(P8=0,R8=0)</formula>
    </cfRule>
  </conditionalFormatting>
  <conditionalFormatting sqref="R17">
    <cfRule type="expression" dxfId="1905" priority="56">
      <formula>AND(P17=0,R17=0)</formula>
    </cfRule>
  </conditionalFormatting>
  <conditionalFormatting sqref="R18">
    <cfRule type="expression" dxfId="1904" priority="48">
      <formula>AND(P18=0,R18=0)</formula>
    </cfRule>
  </conditionalFormatting>
  <conditionalFormatting sqref="R27">
    <cfRule type="expression" dxfId="1903" priority="22">
      <formula>AND(P27=0,R27=0)</formula>
    </cfRule>
  </conditionalFormatting>
  <conditionalFormatting sqref="R28">
    <cfRule type="expression" dxfId="1902" priority="14">
      <formula>AND(P28=0,R28=0)</formula>
    </cfRule>
  </conditionalFormatting>
  <conditionalFormatting sqref="R40">
    <cfRule type="expression" dxfId="1901" priority="842">
      <formula>R40=0</formula>
    </cfRule>
  </conditionalFormatting>
  <conditionalFormatting sqref="R42">
    <cfRule type="expression" dxfId="1900" priority="651">
      <formula>OR(K37="D",K37="E")</formula>
    </cfRule>
    <cfRule type="expression" dxfId="1899" priority="650">
      <formula>K37="G"</formula>
    </cfRule>
  </conditionalFormatting>
  <conditionalFormatting sqref="R43">
    <cfRule type="expression" dxfId="1898" priority="652">
      <formula>K37="D"</formula>
    </cfRule>
  </conditionalFormatting>
  <conditionalFormatting sqref="R44">
    <cfRule type="expression" dxfId="1897" priority="645">
      <formula>N37="A"</formula>
    </cfRule>
    <cfRule type="expression" dxfId="1896" priority="646">
      <formula>AND(O44=0,P44=0,Q44=0,R44=0)</formula>
    </cfRule>
  </conditionalFormatting>
  <conditionalFormatting sqref="R50">
    <cfRule type="expression" dxfId="1895" priority="830">
      <formula>R50=0</formula>
    </cfRule>
  </conditionalFormatting>
  <conditionalFormatting sqref="R52">
    <cfRule type="expression" dxfId="1894" priority="419">
      <formula>K47="G"</formula>
    </cfRule>
    <cfRule type="expression" dxfId="1893" priority="420">
      <formula>OR(K47="D",K47="E")</formula>
    </cfRule>
  </conditionalFormatting>
  <conditionalFormatting sqref="R53">
    <cfRule type="expression" dxfId="1892" priority="421">
      <formula>K47="D"</formula>
    </cfRule>
  </conditionalFormatting>
  <conditionalFormatting sqref="R54">
    <cfRule type="expression" dxfId="1891" priority="415">
      <formula>AND(O54=0,P54=0,Q54=0,R54=0)</formula>
    </cfRule>
    <cfRule type="expression" dxfId="1890" priority="414">
      <formula>N47="A"</formula>
    </cfRule>
  </conditionalFormatting>
  <conditionalFormatting sqref="R60">
    <cfRule type="expression" dxfId="1889" priority="818">
      <formula>R60=0</formula>
    </cfRule>
  </conditionalFormatting>
  <conditionalFormatting sqref="R62">
    <cfRule type="expression" dxfId="1888" priority="189">
      <formula>OR(K57="D",K57="E")</formula>
    </cfRule>
    <cfRule type="expression" dxfId="1887" priority="188">
      <formula>K57="G"</formula>
    </cfRule>
  </conditionalFormatting>
  <conditionalFormatting sqref="R63">
    <cfRule type="expression" dxfId="1886" priority="190">
      <formula>K57="D"</formula>
    </cfRule>
  </conditionalFormatting>
  <conditionalFormatting sqref="R64">
    <cfRule type="expression" dxfId="1885" priority="184">
      <formula>AND(O64=0,P64=0,Q64=0,R64=0)</formula>
    </cfRule>
    <cfRule type="expression" dxfId="1884" priority="183">
      <formula>N57="A"</formula>
    </cfRule>
  </conditionalFormatting>
  <conditionalFormatting sqref="S43">
    <cfRule type="expression" dxfId="1883" priority="683">
      <formula>OR(K37="B",K37="C")</formula>
    </cfRule>
    <cfRule type="expression" dxfId="1882" priority="681">
      <formula>K37="D"</formula>
    </cfRule>
  </conditionalFormatting>
  <conditionalFormatting sqref="S44">
    <cfRule type="expression" dxfId="1881" priority="685">
      <formula>K37="A"</formula>
    </cfRule>
  </conditionalFormatting>
  <conditionalFormatting sqref="S53">
    <cfRule type="expression" dxfId="1880" priority="450">
      <formula>K47="D"</formula>
    </cfRule>
    <cfRule type="expression" dxfId="1879" priority="452">
      <formula>OR(K47="B",K47="C")</formula>
    </cfRule>
  </conditionalFormatting>
  <conditionalFormatting sqref="S54">
    <cfRule type="expression" dxfId="1878" priority="454">
      <formula>K47="A"</formula>
    </cfRule>
  </conditionalFormatting>
  <conditionalFormatting sqref="S63">
    <cfRule type="expression" dxfId="1877" priority="221">
      <formula>OR(K57="B",K57="C")</formula>
    </cfRule>
    <cfRule type="expression" dxfId="1876" priority="219">
      <formula>K57="D"</formula>
    </cfRule>
  </conditionalFormatting>
  <conditionalFormatting sqref="S64">
    <cfRule type="expression" dxfId="1875" priority="223">
      <formula>K57="A"</formula>
    </cfRule>
  </conditionalFormatting>
  <conditionalFormatting sqref="V11">
    <cfRule type="expression" dxfId="1874" priority="84">
      <formula>AND(U4="A",V11=0)</formula>
    </cfRule>
    <cfRule type="expression" dxfId="1873" priority="87">
      <formula>V11=0</formula>
    </cfRule>
    <cfRule type="expression" dxfId="1872" priority="85">
      <formula>U4="A"</formula>
    </cfRule>
  </conditionalFormatting>
  <conditionalFormatting sqref="V21">
    <cfRule type="expression" dxfId="1871" priority="50">
      <formula>AND(U14="A",V21=0)</formula>
    </cfRule>
    <cfRule type="expression" dxfId="1870" priority="51">
      <formula>U14="A"</formula>
    </cfRule>
    <cfRule type="expression" dxfId="1869" priority="53">
      <formula>V21=0</formula>
    </cfRule>
  </conditionalFormatting>
  <conditionalFormatting sqref="V31">
    <cfRule type="expression" dxfId="1868" priority="19">
      <formula>V31=0</formula>
    </cfRule>
    <cfRule type="expression" dxfId="1867" priority="16">
      <formula>AND(U24="A",V31=0)</formula>
    </cfRule>
    <cfRule type="expression" dxfId="1866" priority="17">
      <formula>U24="A"</formula>
    </cfRule>
  </conditionalFormatting>
  <conditionalFormatting sqref="V42">
    <cfRule type="expression" dxfId="1865" priority="633">
      <formula>AND(U37="G",V42=0)</formula>
    </cfRule>
    <cfRule type="expression" dxfId="1864" priority="636">
      <formula>AND(U37="F",V42=0)</formula>
    </cfRule>
    <cfRule type="expression" dxfId="1863" priority="639">
      <formula>U37="F"</formula>
    </cfRule>
    <cfRule type="expression" dxfId="1862" priority="632">
      <formula>U37="E"</formula>
    </cfRule>
  </conditionalFormatting>
  <conditionalFormatting sqref="V42:V45">
    <cfRule type="expression" dxfId="1861" priority="641">
      <formula>V42=0</formula>
    </cfRule>
  </conditionalFormatting>
  <conditionalFormatting sqref="V43">
    <cfRule type="expression" dxfId="1860" priority="634">
      <formula>AND(OR(U37="B",U37="C"),V43=0)</formula>
    </cfRule>
    <cfRule type="expression" dxfId="1859" priority="640">
      <formula>OR(U37="B",U37="C")</formula>
    </cfRule>
    <cfRule type="expression" dxfId="1858" priority="637">
      <formula>U37="D"</formula>
    </cfRule>
  </conditionalFormatting>
  <conditionalFormatting sqref="V44">
    <cfRule type="expression" dxfId="1857" priority="638">
      <formula>U37="A"</formula>
    </cfRule>
    <cfRule type="expression" dxfId="1856" priority="635">
      <formula>AND(U37="A",V44=0)</formula>
    </cfRule>
  </conditionalFormatting>
  <conditionalFormatting sqref="V52">
    <cfRule type="expression" dxfId="1855" priority="405">
      <formula>AND(U47="F",V52=0)</formula>
    </cfRule>
    <cfRule type="expression" dxfId="1854" priority="402">
      <formula>AND(U47="G",V52=0)</formula>
    </cfRule>
    <cfRule type="expression" dxfId="1853" priority="401">
      <formula>U47="E"</formula>
    </cfRule>
    <cfRule type="expression" dxfId="1852" priority="408">
      <formula>U47="F"</formula>
    </cfRule>
  </conditionalFormatting>
  <conditionalFormatting sqref="V52:V55">
    <cfRule type="expression" dxfId="1851" priority="410">
      <formula>V52=0</formula>
    </cfRule>
  </conditionalFormatting>
  <conditionalFormatting sqref="V53">
    <cfRule type="expression" dxfId="1850" priority="406">
      <formula>U47="D"</formula>
    </cfRule>
    <cfRule type="expression" dxfId="1849" priority="403">
      <formula>AND(OR(U47="B",U47="C"),V53=0)</formula>
    </cfRule>
    <cfRule type="expression" dxfId="1848" priority="409">
      <formula>OR(U47="B",U47="C")</formula>
    </cfRule>
  </conditionalFormatting>
  <conditionalFormatting sqref="V54">
    <cfRule type="expression" dxfId="1847" priority="404">
      <formula>AND(U47="A",V54=0)</formula>
    </cfRule>
    <cfRule type="expression" dxfId="1846" priority="407">
      <formula>U47="A"</formula>
    </cfRule>
  </conditionalFormatting>
  <conditionalFormatting sqref="V62">
    <cfRule type="expression" dxfId="1845" priority="171">
      <formula>AND(U57="G",V62=0)</formula>
    </cfRule>
    <cfRule type="expression" dxfId="1844" priority="174">
      <formula>AND(U57="F",V62=0)</formula>
    </cfRule>
    <cfRule type="expression" dxfId="1843" priority="170">
      <formula>U57="E"</formula>
    </cfRule>
    <cfRule type="expression" dxfId="1842" priority="177">
      <formula>U57="F"</formula>
    </cfRule>
  </conditionalFormatting>
  <conditionalFormatting sqref="V62:V65">
    <cfRule type="expression" dxfId="1841" priority="179">
      <formula>V62=0</formula>
    </cfRule>
  </conditionalFormatting>
  <conditionalFormatting sqref="V63">
    <cfRule type="expression" dxfId="1840" priority="172">
      <formula>AND(OR(U57="B",U57="C"),V63=0)</formula>
    </cfRule>
    <cfRule type="expression" dxfId="1839" priority="175">
      <formula>U57="D"</formula>
    </cfRule>
    <cfRule type="expression" dxfId="1838" priority="178">
      <formula>OR(U57="B",U57="C")</formula>
    </cfRule>
  </conditionalFormatting>
  <conditionalFormatting sqref="V64">
    <cfRule type="expression" dxfId="1837" priority="173">
      <formula>AND(U57="A",V64=0)</formula>
    </cfRule>
    <cfRule type="expression" dxfId="1836" priority="176">
      <formula>U57="A"</formula>
    </cfRule>
  </conditionalFormatting>
  <conditionalFormatting sqref="W11">
    <cfRule type="expression" dxfId="1835" priority="76">
      <formula>AND(V11=0,W11=0)</formula>
    </cfRule>
  </conditionalFormatting>
  <conditionalFormatting sqref="W21">
    <cfRule type="expression" dxfId="1834" priority="42">
      <formula>AND(V21=0,W21=0)</formula>
    </cfRule>
  </conditionalFormatting>
  <conditionalFormatting sqref="W31">
    <cfRule type="expression" dxfId="1833" priority="8">
      <formula>AND(V31=0,W31=0)</formula>
    </cfRule>
  </conditionalFormatting>
  <conditionalFormatting sqref="W42">
    <cfRule type="expression" dxfId="1832" priority="622">
      <formula>U37="B"</formula>
    </cfRule>
    <cfRule type="expression" dxfId="1831" priority="600">
      <formula>AND(U37="F",V42=0,W42=0)</formula>
    </cfRule>
    <cfRule type="expression" dxfId="1830" priority="631">
      <formula>U37="F"</formula>
    </cfRule>
    <cfRule type="expression" dxfId="1829" priority="598">
      <formula>AND(U37="B",W42=0)</formula>
    </cfRule>
    <cfRule type="expression" dxfId="1828" priority="582">
      <formula>U37="G"</formula>
    </cfRule>
    <cfRule type="expression" dxfId="1827" priority="581">
      <formula>AND(U37="G",W42=0)</formula>
    </cfRule>
  </conditionalFormatting>
  <conditionalFormatting sqref="W42:W45">
    <cfRule type="expression" dxfId="1826" priority="615">
      <formula>AND(V42=0,W42=0)</formula>
    </cfRule>
  </conditionalFormatting>
  <conditionalFormatting sqref="W43">
    <cfRule type="expression" dxfId="1825" priority="585">
      <formula>AND(OR(U37="B",U37="C"),V43=0,W43=0)</formula>
    </cfRule>
    <cfRule type="expression" dxfId="1824" priority="592">
      <formula>U37="D"</formula>
    </cfRule>
    <cfRule type="expression" dxfId="1823" priority="618">
      <formula>U37="A"</formula>
    </cfRule>
    <cfRule type="expression" dxfId="1822" priority="587">
      <formula>AND(OR(U37="A",U37="D"),V43=0,W43=0)</formula>
    </cfRule>
    <cfRule type="expression" dxfId="1821" priority="601">
      <formula>OR(U37="B",U37="C")</formula>
    </cfRule>
  </conditionalFormatting>
  <conditionalFormatting sqref="W44">
    <cfRule type="expression" dxfId="1820" priority="589">
      <formula>AND(U37="A",V44=0,W44=0)</formula>
    </cfRule>
    <cfRule type="expression" dxfId="1819" priority="612">
      <formula>U37="A"</formula>
    </cfRule>
  </conditionalFormatting>
  <conditionalFormatting sqref="W52">
    <cfRule type="expression" dxfId="1818" priority="400">
      <formula>U47="F"</formula>
    </cfRule>
    <cfRule type="expression" dxfId="1817" priority="367">
      <formula>AND(U47="B",W52=0)</formula>
    </cfRule>
    <cfRule type="expression" dxfId="1816" priority="391">
      <formula>U47="B"</formula>
    </cfRule>
    <cfRule type="expression" dxfId="1815" priority="350">
      <formula>AND(U47="G",W52=0)</formula>
    </cfRule>
    <cfRule type="expression" dxfId="1814" priority="351">
      <formula>U47="G"</formula>
    </cfRule>
    <cfRule type="expression" dxfId="1813" priority="369">
      <formula>AND(U47="F",V52=0,W52=0)</formula>
    </cfRule>
  </conditionalFormatting>
  <conditionalFormatting sqref="W52:W55">
    <cfRule type="expression" dxfId="1812" priority="384">
      <formula>AND(V52=0,W52=0)</formula>
    </cfRule>
  </conditionalFormatting>
  <conditionalFormatting sqref="W53">
    <cfRule type="expression" dxfId="1811" priority="361">
      <formula>U47="D"</formula>
    </cfRule>
    <cfRule type="expression" dxfId="1810" priority="370">
      <formula>OR(U47="B",U47="C")</formula>
    </cfRule>
    <cfRule type="expression" dxfId="1809" priority="356">
      <formula>AND(OR(U47="A",U47="D"),V53=0,W53=0)</formula>
    </cfRule>
    <cfRule type="expression" dxfId="1808" priority="387">
      <formula>U47="A"</formula>
    </cfRule>
    <cfRule type="expression" dxfId="1807" priority="354">
      <formula>AND(OR(U47="B",U47="C"),V53=0,W53=0)</formula>
    </cfRule>
  </conditionalFormatting>
  <conditionalFormatting sqref="W54">
    <cfRule type="expression" dxfId="1806" priority="358">
      <formula>AND(U47="A",V54=0,W54=0)</formula>
    </cfRule>
    <cfRule type="expression" dxfId="1805" priority="381">
      <formula>U47="A"</formula>
    </cfRule>
  </conditionalFormatting>
  <conditionalFormatting sqref="W62">
    <cfRule type="expression" dxfId="1804" priority="119">
      <formula>AND(U57="G",W62=0)</formula>
    </cfRule>
    <cfRule type="expression" dxfId="1803" priority="120">
      <formula>U57="G"</formula>
    </cfRule>
    <cfRule type="expression" dxfId="1802" priority="136">
      <formula>AND(U57="B",W62=0)</formula>
    </cfRule>
    <cfRule type="expression" dxfId="1801" priority="138">
      <formula>AND(U57="F",V62=0,W62=0)</formula>
    </cfRule>
    <cfRule type="expression" dxfId="1800" priority="169">
      <formula>U57="F"</formula>
    </cfRule>
    <cfRule type="expression" dxfId="1799" priority="160">
      <formula>U57="B"</formula>
    </cfRule>
  </conditionalFormatting>
  <conditionalFormatting sqref="W62:W65">
    <cfRule type="expression" dxfId="1798" priority="153">
      <formula>AND(V62=0,W62=0)</formula>
    </cfRule>
  </conditionalFormatting>
  <conditionalFormatting sqref="W63">
    <cfRule type="expression" dxfId="1797" priority="125">
      <formula>AND(OR(U57="A",U57="D"),V63=0,W63=0)</formula>
    </cfRule>
    <cfRule type="expression" dxfId="1796" priority="130">
      <formula>U57="D"</formula>
    </cfRule>
    <cfRule type="expression" dxfId="1795" priority="139">
      <formula>OR(U57="B",U57="C")</formula>
    </cfRule>
    <cfRule type="expression" dxfId="1794" priority="156">
      <formula>U57="A"</formula>
    </cfRule>
    <cfRule type="expression" dxfId="1793" priority="123">
      <formula>AND(OR(U57="B",U57="C"),V63=0,W63=0)</formula>
    </cfRule>
  </conditionalFormatting>
  <conditionalFormatting sqref="W64">
    <cfRule type="expression" dxfId="1792" priority="127">
      <formula>AND(U57="A",V64=0,W64=0)</formula>
    </cfRule>
    <cfRule type="expression" dxfId="1791" priority="150">
      <formula>U57="A"</formula>
    </cfRule>
  </conditionalFormatting>
  <conditionalFormatting sqref="X11">
    <cfRule type="expression" dxfId="1790" priority="75">
      <formula>AND(V11=0,W11=0,X11=0)</formula>
    </cfRule>
  </conditionalFormatting>
  <conditionalFormatting sqref="X21">
    <cfRule type="expression" dxfId="1789" priority="41">
      <formula>AND(V21=0,W21=0,X21=0)</formula>
    </cfRule>
  </conditionalFormatting>
  <conditionalFormatting sqref="X31">
    <cfRule type="expression" dxfId="1788" priority="7">
      <formula>AND(V31=0,W31=0,X31=0)</formula>
    </cfRule>
  </conditionalFormatting>
  <conditionalFormatting sqref="X42">
    <cfRule type="expression" dxfId="1787" priority="583">
      <formula>U37="G"</formula>
    </cfRule>
    <cfRule type="expression" dxfId="1786" priority="595">
      <formula>AND(OR(U37="A",U37="C",U37="D"),X42=0)</formula>
    </cfRule>
    <cfRule type="expression" dxfId="1785" priority="597">
      <formula>AND(U37="B",W42=0,X42=0)</formula>
    </cfRule>
    <cfRule type="expression" dxfId="1784" priority="580">
      <formula>AND(U37="G",W42=0,X42=0)</formula>
    </cfRule>
    <cfRule type="expression" dxfId="1783" priority="599">
      <formula>AND(U37="F",V42=0,W42=0,X42=0)</formula>
    </cfRule>
    <cfRule type="expression" dxfId="1782" priority="625">
      <formula>U37="B"</formula>
    </cfRule>
    <cfRule type="expression" dxfId="1781" priority="630">
      <formula>U37="F"</formula>
    </cfRule>
    <cfRule type="expression" dxfId="1780" priority="621">
      <formula>OR(U37="A",U37="C",U37="D",U37="E")</formula>
    </cfRule>
    <cfRule type="expression" dxfId="1779" priority="578">
      <formula>AND(U37="E",V42=0,W42=0,X42=0)</formula>
    </cfRule>
  </conditionalFormatting>
  <conditionalFormatting sqref="X42:X45">
    <cfRule type="expression" dxfId="1778" priority="614">
      <formula>AND(V42=0,W42=0,X42=0)</formula>
    </cfRule>
  </conditionalFormatting>
  <conditionalFormatting sqref="X43">
    <cfRule type="expression" dxfId="1777" priority="602">
      <formula>U37="D"</formula>
    </cfRule>
    <cfRule type="expression" dxfId="1776" priority="628">
      <formula>U37="A"</formula>
    </cfRule>
    <cfRule type="expression" dxfId="1775" priority="617">
      <formula>OR(U37="B",U37="C")</formula>
    </cfRule>
    <cfRule type="expression" dxfId="1774" priority="591">
      <formula>AND(OR(U37="A",U37="D"),W43=0,X43=0)</formula>
    </cfRule>
    <cfRule type="expression" dxfId="1773" priority="586">
      <formula>AND(OR(U37="B",U37="C"),V43=0,W43=0,X43=0)</formula>
    </cfRule>
  </conditionalFormatting>
  <conditionalFormatting sqref="X44">
    <cfRule type="expression" dxfId="1772" priority="611">
      <formula>U37="A"</formula>
    </cfRule>
    <cfRule type="expression" dxfId="1771" priority="588">
      <formula>AND(U37="A",V44=0,W44=0,X44=0)</formula>
    </cfRule>
  </conditionalFormatting>
  <conditionalFormatting sqref="X52">
    <cfRule type="expression" dxfId="1770" priority="368">
      <formula>AND(U47="F",V52=0,W52=0,X52=0)</formula>
    </cfRule>
    <cfRule type="expression" dxfId="1769" priority="364">
      <formula>AND(OR(U47="A",U47="C",U47="D"),X52=0)</formula>
    </cfRule>
    <cfRule type="expression" dxfId="1768" priority="394">
      <formula>U47="B"</formula>
    </cfRule>
    <cfRule type="expression" dxfId="1767" priority="352">
      <formula>U47="G"</formula>
    </cfRule>
    <cfRule type="expression" dxfId="1766" priority="347">
      <formula>AND(U47="E",V52=0,W52=0,X52=0)</formula>
    </cfRule>
    <cfRule type="expression" dxfId="1765" priority="390">
      <formula>OR(U47="A",U47="C",U47="D",U47="E")</formula>
    </cfRule>
    <cfRule type="expression" dxfId="1764" priority="349">
      <formula>AND(U47="G",W52=0,X52=0)</formula>
    </cfRule>
    <cfRule type="expression" dxfId="1763" priority="399">
      <formula>U47="F"</formula>
    </cfRule>
    <cfRule type="expression" dxfId="1762" priority="366">
      <formula>AND(U47="B",W52=0,X52=0)</formula>
    </cfRule>
  </conditionalFormatting>
  <conditionalFormatting sqref="X52:X55">
    <cfRule type="expression" dxfId="1761" priority="383">
      <formula>AND(V52=0,W52=0,X52=0)</formula>
    </cfRule>
  </conditionalFormatting>
  <conditionalFormatting sqref="X53">
    <cfRule type="expression" dxfId="1760" priority="371">
      <formula>U47="D"</formula>
    </cfRule>
    <cfRule type="expression" dxfId="1759" priority="360">
      <formula>AND(OR(U47="A",U47="D"),W53=0,X53=0)</formula>
    </cfRule>
    <cfRule type="expression" dxfId="1758" priority="397">
      <formula>U47="A"</formula>
    </cfRule>
    <cfRule type="expression" dxfId="1757" priority="355">
      <formula>AND(OR(U47="B",U47="C"),V53=0,W53=0,X53=0)</formula>
    </cfRule>
    <cfRule type="expression" dxfId="1756" priority="386">
      <formula>OR(U47="B",U47="C")</formula>
    </cfRule>
  </conditionalFormatting>
  <conditionalFormatting sqref="X54">
    <cfRule type="expression" dxfId="1755" priority="380">
      <formula>U47="A"</formula>
    </cfRule>
    <cfRule type="expression" dxfId="1754" priority="357">
      <formula>AND(U47="A",V54=0,W54=0,X54=0)</formula>
    </cfRule>
  </conditionalFormatting>
  <conditionalFormatting sqref="X62">
    <cfRule type="expression" dxfId="1753" priority="159">
      <formula>OR(U57="A",U57="C",U57="D",U57="E")</formula>
    </cfRule>
    <cfRule type="expression" dxfId="1752" priority="168">
      <formula>U57="F"</formula>
    </cfRule>
    <cfRule type="expression" dxfId="1751" priority="163">
      <formula>U57="B"</formula>
    </cfRule>
    <cfRule type="expression" dxfId="1750" priority="137">
      <formula>AND(U57="F",V62=0,W62=0,X62=0)</formula>
    </cfRule>
    <cfRule type="expression" dxfId="1749" priority="135">
      <formula>AND(U57="B",W62=0,X62=0)</formula>
    </cfRule>
    <cfRule type="expression" dxfId="1748" priority="133">
      <formula>AND(OR(U57="A",U57="C",U57="D"),X62=0)</formula>
    </cfRule>
    <cfRule type="expression" dxfId="1747" priority="121">
      <formula>U57="G"</formula>
    </cfRule>
    <cfRule type="expression" dxfId="1746" priority="118">
      <formula>AND(U57="G",W62=0,X62=0)</formula>
    </cfRule>
    <cfRule type="expression" dxfId="1745" priority="116">
      <formula>AND(U57="E",V62=0,W62=0,X62=0)</formula>
    </cfRule>
  </conditionalFormatting>
  <conditionalFormatting sqref="X62:X65">
    <cfRule type="expression" dxfId="1744" priority="152">
      <formula>AND(V62=0,W62=0,X62=0)</formula>
    </cfRule>
  </conditionalFormatting>
  <conditionalFormatting sqref="X63">
    <cfRule type="expression" dxfId="1743" priority="155">
      <formula>OR(U57="B",U57="C")</formula>
    </cfRule>
    <cfRule type="expression" dxfId="1742" priority="140">
      <formula>U57="D"</formula>
    </cfRule>
    <cfRule type="expression" dxfId="1741" priority="124">
      <formula>AND(OR(U57="B",U57="C"),V63=0,W63=0,X63=0)</formula>
    </cfRule>
    <cfRule type="expression" dxfId="1740" priority="129">
      <formula>AND(OR(U57="A",U57="D"),W63=0,X63=0)</formula>
    </cfRule>
    <cfRule type="expression" dxfId="1739" priority="166">
      <formula>U57="A"</formula>
    </cfRule>
  </conditionalFormatting>
  <conditionalFormatting sqref="X64">
    <cfRule type="expression" dxfId="1738" priority="126">
      <formula>AND(U57="A",V64=0,W64=0,X64=0)</formula>
    </cfRule>
    <cfRule type="expression" dxfId="1737" priority="149">
      <formula>U57="A"</formula>
    </cfRule>
  </conditionalFormatting>
  <conditionalFormatting sqref="Y42">
    <cfRule type="expression" dxfId="1736" priority="624">
      <formula>U37="B"</formula>
    </cfRule>
    <cfRule type="expression" dxfId="1735" priority="576">
      <formula>AND(U37="E",V42=0,W42=0,X42=0,Y42=0)</formula>
    </cfRule>
    <cfRule type="expression" dxfId="1734" priority="584">
      <formula>U37="G"</formula>
    </cfRule>
    <cfRule type="expression" dxfId="1733" priority="566">
      <formula>AND(U37="E",V37=1,V42=0,W42=0,X42=0,Y42=0)</formula>
    </cfRule>
    <cfRule type="expression" dxfId="1732" priority="579">
      <formula>AND(U37="G",W42=0,X42=0,Y42=0)</formula>
    </cfRule>
    <cfRule type="expression" dxfId="1731" priority="620">
      <formula>OR(U37="A",U37="C",U37="D",U37="E")</formula>
    </cfRule>
    <cfRule type="expression" dxfId="1730" priority="629">
      <formula>U37="F"</formula>
    </cfRule>
    <cfRule type="expression" dxfId="1729" priority="594">
      <formula>AND(OR(U37="A",U37="C",U37="D"),X42=0,Y42=0)</formula>
    </cfRule>
    <cfRule type="expression" dxfId="1728" priority="596">
      <formula>AND(U37="B",W42=0,X42=0,Y42=0)</formula>
    </cfRule>
  </conditionalFormatting>
  <conditionalFormatting sqref="Y42:Y43 Y44:Z45">
    <cfRule type="expression" dxfId="1727" priority="613">
      <formula>AND(V42=0,W42=0,X42=0,Y42=0)</formula>
    </cfRule>
  </conditionalFormatting>
  <conditionalFormatting sqref="Y43">
    <cfRule type="expression" dxfId="1726" priority="590">
      <formula>AND(OR(U37="A",U37="D"),W43=0,X43=0,Y43=0)</formula>
    </cfRule>
    <cfRule type="expression" dxfId="1725" priority="603">
      <formula>U37="D"</formula>
    </cfRule>
    <cfRule type="expression" dxfId="1724" priority="627">
      <formula>U37="A"</formula>
    </cfRule>
    <cfRule type="expression" dxfId="1723" priority="616">
      <formula>OR(U37="B",U37="C")</formula>
    </cfRule>
  </conditionalFormatting>
  <conditionalFormatting sqref="Y44">
    <cfRule type="expression" dxfId="1722" priority="567">
      <formula>AND(U37="D",V42=0,W42=0,X42=0,Y42=0)</formula>
    </cfRule>
    <cfRule type="expression" dxfId="1721" priority="565">
      <formula>AND(U37="D",V37=1,V44=0,W44=0,X44=0,Y44=0)</formula>
    </cfRule>
  </conditionalFormatting>
  <conditionalFormatting sqref="Y52">
    <cfRule type="expression" dxfId="1720" priority="345">
      <formula>AND(U47="E",V52=0,W52=0,X52=0,Y52=0)</formula>
    </cfRule>
    <cfRule type="expression" dxfId="1719" priority="363">
      <formula>AND(OR(U47="A",U47="C",U47="D"),X52=0,Y52=0)</formula>
    </cfRule>
    <cfRule type="expression" dxfId="1718" priority="353">
      <formula>U47="G"</formula>
    </cfRule>
    <cfRule type="expression" dxfId="1717" priority="398">
      <formula>U47="F"</formula>
    </cfRule>
    <cfRule type="expression" dxfId="1716" priority="389">
      <formula>OR(U47="A",U47="C",U47="D",U47="E")</formula>
    </cfRule>
    <cfRule type="expression" dxfId="1715" priority="348">
      <formula>AND(U47="G",W52=0,X52=0,Y52=0)</formula>
    </cfRule>
    <cfRule type="expression" dxfId="1714" priority="335">
      <formula>AND(U47="E",V47=1,V52=0,W52=0,X52=0,Y52=0)</formula>
    </cfRule>
    <cfRule type="expression" dxfId="1713" priority="393">
      <formula>U47="B"</formula>
    </cfRule>
    <cfRule type="expression" dxfId="1712" priority="365">
      <formula>AND(U47="B",W52=0,X52=0,Y52=0)</formula>
    </cfRule>
  </conditionalFormatting>
  <conditionalFormatting sqref="Y52:Y53 Y54:Z55">
    <cfRule type="expression" dxfId="1711" priority="382">
      <formula>AND(V52=0,W52=0,X52=0,Y52=0)</formula>
    </cfRule>
  </conditionalFormatting>
  <conditionalFormatting sqref="Y53">
    <cfRule type="expression" dxfId="1710" priority="372">
      <formula>U47="D"</formula>
    </cfRule>
    <cfRule type="expression" dxfId="1709" priority="359">
      <formula>AND(OR(U47="A",U47="D"),W53=0,X53=0,Y53=0)</formula>
    </cfRule>
    <cfRule type="expression" dxfId="1708" priority="396">
      <formula>U47="A"</formula>
    </cfRule>
    <cfRule type="expression" dxfId="1707" priority="385">
      <formula>OR(U47="B",U47="C")</formula>
    </cfRule>
  </conditionalFormatting>
  <conditionalFormatting sqref="Y54">
    <cfRule type="expression" dxfId="1706" priority="334">
      <formula>AND(U47="D",V47=1,V54=0,W54=0,X54=0,Y54=0)</formula>
    </cfRule>
    <cfRule type="expression" dxfId="1705" priority="336">
      <formula>AND(U47="D",V52=0,W52=0,X52=0,Y52=0)</formula>
    </cfRule>
  </conditionalFormatting>
  <conditionalFormatting sqref="Y62">
    <cfRule type="expression" dxfId="1704" priority="104">
      <formula>AND(U57="E",V57=1,V62=0,W62=0,X62=0,Y62=0)</formula>
    </cfRule>
    <cfRule type="expression" dxfId="1703" priority="162">
      <formula>U57="B"</formula>
    </cfRule>
    <cfRule type="expression" dxfId="1702" priority="167">
      <formula>U57="F"</formula>
    </cfRule>
    <cfRule type="expression" dxfId="1701" priority="114">
      <formula>AND(U57="E",V62=0,W62=0,X62=0,Y62=0)</formula>
    </cfRule>
    <cfRule type="expression" dxfId="1700" priority="117">
      <formula>AND(U57="G",W62=0,X62=0,Y62=0)</formula>
    </cfRule>
    <cfRule type="expression" dxfId="1699" priority="158">
      <formula>OR(U57="A",U57="C",U57="D",U57="E")</formula>
    </cfRule>
    <cfRule type="expression" dxfId="1698" priority="122">
      <formula>U57="G"</formula>
    </cfRule>
    <cfRule type="expression" dxfId="1697" priority="132">
      <formula>AND(OR(U57="A",U57="C",U57="D"),X62=0,Y62=0)</formula>
    </cfRule>
    <cfRule type="expression" dxfId="1696" priority="134">
      <formula>AND(U57="B",W62=0,X62=0,Y62=0)</formula>
    </cfRule>
  </conditionalFormatting>
  <conditionalFormatting sqref="Y62:Y63 Y64:Z65">
    <cfRule type="expression" dxfId="1695" priority="151">
      <formula>AND(V62=0,W62=0,X62=0,Y62=0)</formula>
    </cfRule>
  </conditionalFormatting>
  <conditionalFormatting sqref="Y63">
    <cfRule type="expression" dxfId="1694" priority="165">
      <formula>U57="A"</formula>
    </cfRule>
    <cfRule type="expression" dxfId="1693" priority="128">
      <formula>AND(OR(U57="A",U57="D"),W63=0,X63=0,Y63=0)</formula>
    </cfRule>
    <cfRule type="expression" dxfId="1692" priority="154">
      <formula>OR(U57="B",U57="C")</formula>
    </cfRule>
    <cfRule type="expression" dxfId="1691" priority="141">
      <formula>U57="D"</formula>
    </cfRule>
  </conditionalFormatting>
  <conditionalFormatting sqref="Y64">
    <cfRule type="expression" dxfId="1690" priority="103">
      <formula>AND(U57="D",V57=1,V64=0,W64=0,X64=0,Y64=0)</formula>
    </cfRule>
    <cfRule type="expression" dxfId="1689" priority="105">
      <formula>AND(U57="D",V62=0,W62=0,X62=0,Y62=0)</formula>
    </cfRule>
  </conditionalFormatting>
  <conditionalFormatting sqref="Y7:Z7">
    <cfRule type="expression" dxfId="1688" priority="86">
      <formula>AND(Y7=0,$AQ3=1)</formula>
    </cfRule>
  </conditionalFormatting>
  <conditionalFormatting sqref="Y8:Z8">
    <cfRule type="expression" dxfId="1687" priority="70">
      <formula>Y8=0</formula>
    </cfRule>
  </conditionalFormatting>
  <conditionalFormatting sqref="Y11:Z11">
    <cfRule type="expression" dxfId="1686" priority="74">
      <formula>AND(V11=0,W11=0,X11=0,Y11=0)</formula>
    </cfRule>
  </conditionalFormatting>
  <conditionalFormatting sqref="Y17:Z17">
    <cfRule type="expression" dxfId="1685" priority="52">
      <formula>AND(Y17=0,$AQ6=1)</formula>
    </cfRule>
  </conditionalFormatting>
  <conditionalFormatting sqref="Y18:Z18">
    <cfRule type="expression" dxfId="1684" priority="36">
      <formula>Y18=0</formula>
    </cfRule>
  </conditionalFormatting>
  <conditionalFormatting sqref="Y21:Z21">
    <cfRule type="expression" dxfId="1683" priority="40">
      <formula>AND(V21=0,W21=0,X21=0,Y21=0)</formula>
    </cfRule>
  </conditionalFormatting>
  <conditionalFormatting sqref="Y27:Z27">
    <cfRule type="expression" dxfId="1682" priority="18">
      <formula>AND(Y27=0,$AQ9=1)</formula>
    </cfRule>
  </conditionalFormatting>
  <conditionalFormatting sqref="Y28:Z28">
    <cfRule type="expression" dxfId="1681" priority="2">
      <formula>Y28=0</formula>
    </cfRule>
  </conditionalFormatting>
  <conditionalFormatting sqref="Y31:Z31">
    <cfRule type="expression" dxfId="1680" priority="6">
      <formula>AND(V31=0,W31=0,X31=0,Y31=0)</formula>
    </cfRule>
  </conditionalFormatting>
  <conditionalFormatting sqref="Y40:Z40">
    <cfRule type="expression" dxfId="1679" priority="840">
      <formula>AND(Y40=0,$AQ3=1)</formula>
    </cfRule>
  </conditionalFormatting>
  <conditionalFormatting sqref="Y44:Z44">
    <cfRule type="expression" dxfId="1678" priority="610">
      <formula>U37="A"</formula>
    </cfRule>
  </conditionalFormatting>
  <conditionalFormatting sqref="Y50:Z50">
    <cfRule type="expression" dxfId="1677" priority="828">
      <formula>AND(Y50=0,$AQ6=1)</formula>
    </cfRule>
  </conditionalFormatting>
  <conditionalFormatting sqref="Y54:Z54">
    <cfRule type="expression" dxfId="1676" priority="379">
      <formula>U47="A"</formula>
    </cfRule>
  </conditionalFormatting>
  <conditionalFormatting sqref="Y60:Z60">
    <cfRule type="expression" dxfId="1675" priority="816">
      <formula>AND(Y60=0,$AQ9=1)</formula>
    </cfRule>
  </conditionalFormatting>
  <conditionalFormatting sqref="Y64:Z64">
    <cfRule type="expression" dxfId="1674" priority="148">
      <formula>U57="A"</formula>
    </cfRule>
  </conditionalFormatting>
  <conditionalFormatting sqref="Z42">
    <cfRule type="expression" dxfId="1673" priority="571">
      <formula>U37="G"</formula>
    </cfRule>
    <cfRule type="expression" dxfId="1672" priority="572">
      <formula>OR(U37="D",U37="E")</formula>
    </cfRule>
  </conditionalFormatting>
  <conditionalFormatting sqref="Z43">
    <cfRule type="expression" dxfId="1671" priority="570">
      <formula>U37="D"</formula>
    </cfRule>
  </conditionalFormatting>
  <conditionalFormatting sqref="Z52">
    <cfRule type="expression" dxfId="1670" priority="341">
      <formula>OR(U47="D",U47="E")</formula>
    </cfRule>
    <cfRule type="expression" dxfId="1669" priority="340">
      <formula>U47="G"</formula>
    </cfRule>
  </conditionalFormatting>
  <conditionalFormatting sqref="Z53">
    <cfRule type="expression" dxfId="1668" priority="339">
      <formula>U47="D"</formula>
    </cfRule>
  </conditionalFormatting>
  <conditionalFormatting sqref="Z62">
    <cfRule type="expression" dxfId="1667" priority="110">
      <formula>OR(U57="D",U57="E")</formula>
    </cfRule>
    <cfRule type="expression" dxfId="1666" priority="109">
      <formula>U57="G"</formula>
    </cfRule>
  </conditionalFormatting>
  <conditionalFormatting sqref="Z63">
    <cfRule type="expression" dxfId="1665" priority="108">
      <formula>U57="D"</formula>
    </cfRule>
  </conditionalFormatting>
  <conditionalFormatting sqref="AA8">
    <cfRule type="expression" dxfId="1664" priority="69">
      <formula>AND(Y8=0,AA8=0)</formula>
    </cfRule>
  </conditionalFormatting>
  <conditionalFormatting sqref="AA18">
    <cfRule type="expression" dxfId="1663" priority="35">
      <formula>AND(Y18=0,AA18=0)</formula>
    </cfRule>
  </conditionalFormatting>
  <conditionalFormatting sqref="AA28">
    <cfRule type="expression" dxfId="1662" priority="1">
      <formula>AND(Y28=0,AA28=0)</formula>
    </cfRule>
  </conditionalFormatting>
  <conditionalFormatting sqref="AA42">
    <cfRule type="expression" dxfId="1661" priority="619">
      <formula>OR(U37="A",U37="C",U37="D",U37="E")</formula>
    </cfRule>
    <cfRule type="expression" dxfId="1660" priority="623">
      <formula>OR(U37="B",U37="F",U37="G")</formula>
    </cfRule>
    <cfRule type="expression" dxfId="1659" priority="593">
      <formula>AND(OR(U37="A",U37="C",U37="D"),X42=0,Y42=0,AA42=0)</formula>
    </cfRule>
  </conditionalFormatting>
  <conditionalFormatting sqref="AA43">
    <cfRule type="expression" dxfId="1658" priority="607">
      <formula>OR(U37="B",U37="C")</formula>
    </cfRule>
    <cfRule type="expression" dxfId="1657" priority="605">
      <formula>U37="D"</formula>
    </cfRule>
    <cfRule type="expression" dxfId="1656" priority="577">
      <formula>U37="C"</formula>
    </cfRule>
    <cfRule type="expression" dxfId="1655" priority="626">
      <formula>U37="A"</formula>
    </cfRule>
  </conditionalFormatting>
  <conditionalFormatting sqref="AA44">
    <cfRule type="expression" dxfId="1654" priority="609">
      <formula>U37="A"</formula>
    </cfRule>
  </conditionalFormatting>
  <conditionalFormatting sqref="AA52">
    <cfRule type="expression" dxfId="1653" priority="362">
      <formula>AND(OR(U47="A",U47="C",U47="D"),X52=0,Y52=0,AA52=0)</formula>
    </cfRule>
    <cfRule type="expression" dxfId="1652" priority="392">
      <formula>OR(U47="B",U47="F",U47="G")</formula>
    </cfRule>
    <cfRule type="expression" dxfId="1651" priority="388">
      <formula>OR(U47="A",U47="C",U47="D",U47="E")</formula>
    </cfRule>
  </conditionalFormatting>
  <conditionalFormatting sqref="AA53">
    <cfRule type="expression" dxfId="1650" priority="374">
      <formula>U47="D"</formula>
    </cfRule>
    <cfRule type="expression" dxfId="1649" priority="376">
      <formula>OR(U47="B",U47="C")</formula>
    </cfRule>
    <cfRule type="expression" dxfId="1648" priority="395">
      <formula>U47="A"</formula>
    </cfRule>
    <cfRule type="expression" dxfId="1647" priority="346">
      <formula>U47="C"</formula>
    </cfRule>
  </conditionalFormatting>
  <conditionalFormatting sqref="AA54">
    <cfRule type="expression" dxfId="1646" priority="378">
      <formula>U47="A"</formula>
    </cfRule>
  </conditionalFormatting>
  <conditionalFormatting sqref="AA62">
    <cfRule type="expression" dxfId="1645" priority="157">
      <formula>OR(U57="A",U57="C",U57="D",U57="E")</formula>
    </cfRule>
    <cfRule type="expression" dxfId="1644" priority="161">
      <formula>OR(U57="B",U57="F",U57="G")</formula>
    </cfRule>
    <cfRule type="expression" dxfId="1643" priority="131">
      <formula>AND(OR(U57="A",U57="C",U57="D"),X62=0,Y62=0,AA62=0)</formula>
    </cfRule>
  </conditionalFormatting>
  <conditionalFormatting sqref="AA63">
    <cfRule type="expression" dxfId="1642" priority="164">
      <formula>U57="A"</formula>
    </cfRule>
    <cfRule type="expression" dxfId="1641" priority="145">
      <formula>OR(U57="B",U57="C")</formula>
    </cfRule>
    <cfRule type="expression" dxfId="1640" priority="143">
      <formula>U57="D"</formula>
    </cfRule>
    <cfRule type="expression" dxfId="1639" priority="115">
      <formula>U57="C"</formula>
    </cfRule>
  </conditionalFormatting>
  <conditionalFormatting sqref="AA64">
    <cfRule type="expression" dxfId="1638" priority="147">
      <formula>U57="A"</formula>
    </cfRule>
  </conditionalFormatting>
  <conditionalFormatting sqref="AA11:AB11">
    <cfRule type="expression" dxfId="1637" priority="73">
      <formula>AND(V11=0,W11=0,X11=0,Y11=0,AA11=0)</formula>
    </cfRule>
  </conditionalFormatting>
  <conditionalFormatting sqref="AA21:AB21">
    <cfRule type="expression" dxfId="1636" priority="39">
      <formula>AND(V21=0,W21=0,X21=0,Y21=0,AA21=0)</formula>
    </cfRule>
  </conditionalFormatting>
  <conditionalFormatting sqref="AA31:AB31">
    <cfRule type="expression" dxfId="1635" priority="5">
      <formula>AND(V31=0,W31=0,X31=0,Y31=0,AA31=0)</formula>
    </cfRule>
  </conditionalFormatting>
  <conditionalFormatting sqref="AA41:AB41">
    <cfRule type="expression" dxfId="1634" priority="839">
      <formula>AND(Y41=0,AA41=0)</formula>
    </cfRule>
  </conditionalFormatting>
  <conditionalFormatting sqref="AA51:AB51">
    <cfRule type="expression" dxfId="1633" priority="827">
      <formula>AND(Y51=0,AA51=0)</formula>
    </cfRule>
  </conditionalFormatting>
  <conditionalFormatting sqref="AA61:AB61">
    <cfRule type="expression" dxfId="1632" priority="815">
      <formula>AND(Y61=0,AA61=0)</formula>
    </cfRule>
  </conditionalFormatting>
  <conditionalFormatting sqref="AB8">
    <cfRule type="expression" dxfId="1631" priority="77">
      <formula>AND(Z8=0,AB8=0)</formula>
    </cfRule>
  </conditionalFormatting>
  <conditionalFormatting sqref="AB18">
    <cfRule type="expression" dxfId="1630" priority="43">
      <formula>AND(Z18=0,AB18=0)</formula>
    </cfRule>
  </conditionalFormatting>
  <conditionalFormatting sqref="AB28">
    <cfRule type="expression" dxfId="1629" priority="9">
      <formula>AND(Z28=0,AB28=0)</formula>
    </cfRule>
  </conditionalFormatting>
  <conditionalFormatting sqref="AB40">
    <cfRule type="expression" dxfId="1628" priority="838">
      <formula>AB40=0</formula>
    </cfRule>
  </conditionalFormatting>
  <conditionalFormatting sqref="AB42">
    <cfRule type="expression" dxfId="1627" priority="573">
      <formula>U37="G"</formula>
    </cfRule>
    <cfRule type="expression" dxfId="1626" priority="574">
      <formula>OR(U37="D",U37="E")</formula>
    </cfRule>
  </conditionalFormatting>
  <conditionalFormatting sqref="AB43">
    <cfRule type="expression" dxfId="1625" priority="575">
      <formula>U37="D"</formula>
    </cfRule>
  </conditionalFormatting>
  <conditionalFormatting sqref="AB44">
    <cfRule type="expression" dxfId="1624" priority="569">
      <formula>AND(Y44=0,Z44=0,AA44=0,AB44=0)</formula>
    </cfRule>
    <cfRule type="expression" dxfId="1623" priority="568">
      <formula>X37="A"</formula>
    </cfRule>
  </conditionalFormatting>
  <conditionalFormatting sqref="AB50">
    <cfRule type="expression" dxfId="1622" priority="826">
      <formula>AB50=0</formula>
    </cfRule>
  </conditionalFormatting>
  <conditionalFormatting sqref="AB52">
    <cfRule type="expression" dxfId="1621" priority="343">
      <formula>OR(U47="D",U47="E")</formula>
    </cfRule>
    <cfRule type="expression" dxfId="1620" priority="342">
      <formula>U47="G"</formula>
    </cfRule>
  </conditionalFormatting>
  <conditionalFormatting sqref="AB53">
    <cfRule type="expression" dxfId="1619" priority="344">
      <formula>U47="D"</formula>
    </cfRule>
  </conditionalFormatting>
  <conditionalFormatting sqref="AB54">
    <cfRule type="expression" dxfId="1618" priority="338">
      <formula>AND(Y54=0,Z54=0,AA54=0,AB54=0)</formula>
    </cfRule>
    <cfRule type="expression" dxfId="1617" priority="337">
      <formula>X47="A"</formula>
    </cfRule>
  </conditionalFormatting>
  <conditionalFormatting sqref="AB60">
    <cfRule type="expression" dxfId="1616" priority="814">
      <formula>AB60=0</formula>
    </cfRule>
  </conditionalFormatting>
  <conditionalFormatting sqref="AB62">
    <cfRule type="expression" dxfId="1615" priority="111">
      <formula>U57="G"</formula>
    </cfRule>
    <cfRule type="expression" dxfId="1614" priority="112">
      <formula>OR(U57="D",U57="E")</formula>
    </cfRule>
  </conditionalFormatting>
  <conditionalFormatting sqref="AB63">
    <cfRule type="expression" dxfId="1613" priority="113">
      <formula>U57="D"</formula>
    </cfRule>
  </conditionalFormatting>
  <conditionalFormatting sqref="AB64">
    <cfRule type="expression" dxfId="1612" priority="106">
      <formula>X57="A"</formula>
    </cfRule>
    <cfRule type="expression" dxfId="1611" priority="107">
      <formula>AND(Y64=0,Z64=0,AA64=0,AB64=0)</formula>
    </cfRule>
  </conditionalFormatting>
  <conditionalFormatting sqref="AC43">
    <cfRule type="expression" dxfId="1610" priority="606">
      <formula>OR(U37="B",U37="C")</formula>
    </cfRule>
    <cfRule type="expression" dxfId="1609" priority="604">
      <formula>U37="D"</formula>
    </cfRule>
  </conditionalFormatting>
  <conditionalFormatting sqref="AC44">
    <cfRule type="expression" dxfId="1608" priority="608">
      <formula>U37="A"</formula>
    </cfRule>
  </conditionalFormatting>
  <conditionalFormatting sqref="AC53">
    <cfRule type="expression" dxfId="1607" priority="375">
      <formula>OR(U47="B",U47="C")</formula>
    </cfRule>
    <cfRule type="expression" dxfId="1606" priority="373">
      <formula>U47="D"</formula>
    </cfRule>
  </conditionalFormatting>
  <conditionalFormatting sqref="AC54">
    <cfRule type="expression" dxfId="1605" priority="377">
      <formula>U47="A"</formula>
    </cfRule>
  </conditionalFormatting>
  <conditionalFormatting sqref="AC63">
    <cfRule type="expression" dxfId="1604" priority="142">
      <formula>U57="D"</formula>
    </cfRule>
    <cfRule type="expression" dxfId="1603" priority="144">
      <formula>OR(U57="B",U57="C")</formula>
    </cfRule>
  </conditionalFormatting>
  <conditionalFormatting sqref="AC64">
    <cfRule type="expression" dxfId="1602" priority="146">
      <formula>U57="A"</formula>
    </cfRule>
  </conditionalFormatting>
  <conditionalFormatting sqref="AK57:AK65">
    <cfRule type="cellIs" dxfId="1601" priority="813" operator="equal">
      <formula>"haru"</formula>
    </cfRule>
    <cfRule type="cellIs" dxfId="1600" priority="812" operator="equal">
      <formula>"natu"</formula>
    </cfRule>
  </conditionalFormatting>
  <conditionalFormatting sqref="AM57:AM65">
    <cfRule type="cellIs" dxfId="1599" priority="811" operator="equal">
      <formula>"aki"</formula>
    </cfRule>
    <cfRule type="cellIs" dxfId="1598" priority="810" operator="equal">
      <formula>"huyu"</formula>
    </cfRule>
  </conditionalFormatting>
  <conditionalFormatting sqref="BB1:BB9 BF1:BF9">
    <cfRule type="expression" dxfId="1597" priority="1116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1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62550-C0AA-47FF-93F2-DB0F115CEBB0}">
  <sheetPr>
    <pageSetUpPr fitToPage="1"/>
  </sheetPr>
  <dimension ref="A1:DK138"/>
  <sheetViews>
    <sheetView showGridLines="0" topLeftCell="A25" zoomScale="50" zoomScaleNormal="50" workbookViewId="0">
      <selection activeCell="AB1" sqref="AB1:AD1"/>
    </sheetView>
  </sheetViews>
  <sheetFormatPr defaultRowHeight="15" x14ac:dyDescent="0.4"/>
  <cols>
    <col min="1" max="1" width="1.625" style="1" customWidth="1"/>
    <col min="2" max="4" width="6.625" style="1" customWidth="1"/>
    <col min="5" max="5" width="5.375" style="1" customWidth="1"/>
    <col min="6" max="6" width="2.125" style="1" customWidth="1"/>
    <col min="7" max="7" width="5.375" style="1" customWidth="1"/>
    <col min="8" max="8" width="2.125" style="1" customWidth="1"/>
    <col min="9" max="9" width="6.625" style="1" customWidth="1"/>
    <col min="10" max="11" width="1.625" style="1" customWidth="1"/>
    <col min="12" max="14" width="6.625" style="1" customWidth="1"/>
    <col min="15" max="15" width="5.375" style="1" customWidth="1"/>
    <col min="16" max="16" width="2.125" style="1" customWidth="1"/>
    <col min="17" max="17" width="5.375" style="1" customWidth="1"/>
    <col min="18" max="18" width="2.125" style="1" customWidth="1"/>
    <col min="19" max="19" width="6.625" style="1" customWidth="1"/>
    <col min="20" max="21" width="1.625" style="1" customWidth="1"/>
    <col min="22" max="24" width="6.625" style="1" customWidth="1"/>
    <col min="25" max="25" width="5.375" style="1" customWidth="1"/>
    <col min="26" max="26" width="2.125" style="1" customWidth="1"/>
    <col min="27" max="27" width="5.375" style="1" customWidth="1"/>
    <col min="28" max="28" width="2.125" style="1" customWidth="1"/>
    <col min="29" max="29" width="6.625" style="1" customWidth="1"/>
    <col min="30" max="30" width="1.625" style="1" customWidth="1"/>
    <col min="31" max="31" width="3.75" style="1" customWidth="1"/>
    <col min="32" max="32" width="12.625" style="1" customWidth="1"/>
    <col min="33" max="35" width="6.625" style="1" hidden="1" customWidth="1"/>
    <col min="36" max="36" width="10.625" style="1" hidden="1" customWidth="1"/>
    <col min="37" max="37" width="7.625" style="1" hidden="1" customWidth="1"/>
    <col min="38" max="39" width="6.625" style="1" hidden="1" customWidth="1"/>
    <col min="40" max="40" width="13.125" style="1" hidden="1" customWidth="1"/>
    <col min="41" max="43" width="6.625" style="1" hidden="1" customWidth="1"/>
    <col min="44" max="44" width="3.625" style="1" hidden="1" customWidth="1"/>
    <col min="45" max="45" width="3.75" style="1" hidden="1" customWidth="1"/>
    <col min="46" max="46" width="6.125" style="1" hidden="1" customWidth="1"/>
    <col min="47" max="47" width="5.375" style="1" hidden="1" customWidth="1"/>
    <col min="48" max="48" width="6.125" style="1" hidden="1" customWidth="1"/>
    <col min="49" max="49" width="9.5" style="1" hidden="1" customWidth="1"/>
    <col min="50" max="50" width="9.625" style="1" hidden="1" customWidth="1"/>
    <col min="51" max="51" width="3.75" style="1" hidden="1" customWidth="1"/>
    <col min="52" max="53" width="4.25" style="1" hidden="1" customWidth="1"/>
    <col min="54" max="54" width="9.625" style="1" hidden="1" customWidth="1"/>
    <col min="55" max="55" width="4.25" style="1" hidden="1" customWidth="1"/>
    <col min="56" max="56" width="3.75" style="1" hidden="1" customWidth="1"/>
    <col min="57" max="58" width="6.125" style="1" hidden="1" customWidth="1"/>
    <col min="59" max="95" width="3.75" style="1" hidden="1" customWidth="1"/>
    <col min="96" max="97" width="9" style="1" hidden="1" customWidth="1"/>
    <col min="98" max="98" width="3.75" style="1" hidden="1" customWidth="1"/>
    <col min="99" max="99" width="4.625" style="1" hidden="1" customWidth="1"/>
    <col min="100" max="101" width="3.375" style="1" hidden="1" customWidth="1"/>
    <col min="102" max="102" width="8" style="1" hidden="1" customWidth="1"/>
    <col min="103" max="104" width="9" style="1" hidden="1" customWidth="1"/>
    <col min="105" max="105" width="3.75" style="1" hidden="1" customWidth="1"/>
    <col min="106" max="106" width="4.625" style="1" hidden="1" customWidth="1"/>
    <col min="107" max="108" width="3.375" style="1" hidden="1" customWidth="1"/>
    <col min="109" max="111" width="9" style="1" hidden="1" customWidth="1"/>
    <col min="112" max="112" width="3.75" style="1" hidden="1" customWidth="1"/>
    <col min="113" max="113" width="4.625" style="1" hidden="1" customWidth="1"/>
    <col min="114" max="115" width="3.375" style="1" hidden="1" customWidth="1"/>
    <col min="116" max="16384" width="9" style="1"/>
  </cols>
  <sheetData>
    <row r="1" spans="1:115" ht="48" customHeight="1" thickBot="1" x14ac:dyDescent="0.3">
      <c r="A1" s="130" t="s">
        <v>82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1">
        <v>1</v>
      </c>
      <c r="AC1" s="131"/>
      <c r="AD1" s="131"/>
      <c r="AG1" s="2" t="str">
        <f t="shared" ref="AG1:AG9" ca="1" si="0">IF(AND(BD1=0,BE1=0),"E",IF(AND(BE1=0,BF1=0),"F",IF(AND(BD1=0,BF1=0),"G",IF(BF1=0,"B",IF(BE1=0,"C",IF(BD1=0,"D","A"))))))</f>
        <v>D</v>
      </c>
      <c r="AH1" s="2"/>
      <c r="AI1" s="3" t="s">
        <v>0</v>
      </c>
      <c r="AJ1" s="4">
        <f t="shared" ref="AJ1:AJ9" ca="1" si="1">AT1*AP1</f>
        <v>0.60000000000000009</v>
      </c>
      <c r="AK1" s="4" t="str">
        <f t="shared" ref="AK1:AM9" si="2">AU1</f>
        <v>×</v>
      </c>
      <c r="AL1" s="4">
        <f t="shared" ca="1" si="2"/>
        <v>22</v>
      </c>
      <c r="AM1" s="4" t="str">
        <f t="shared" si="2"/>
        <v>＝</v>
      </c>
      <c r="AN1" s="5">
        <f t="shared" ref="AN1:AN9" ca="1" si="3">AX1*AP1</f>
        <v>13.200000000000001</v>
      </c>
      <c r="AO1" s="3"/>
      <c r="AP1" s="6">
        <f t="shared" ref="AP1:AP9" ca="1" si="4">IF(AQ1=1,1/10,1/100)</f>
        <v>0.1</v>
      </c>
      <c r="AQ1" s="7">
        <f ca="1">RANDBETWEEN(1,2)</f>
        <v>1</v>
      </c>
      <c r="AR1" s="8"/>
      <c r="AS1" s="3" t="s">
        <v>0</v>
      </c>
      <c r="AT1" s="4">
        <f t="shared" ref="AT1:AT9" ca="1" si="5">AZ1*100+BA1*10+BB1</f>
        <v>6</v>
      </c>
      <c r="AU1" s="4" t="s">
        <v>1</v>
      </c>
      <c r="AV1" s="4">
        <f t="shared" ref="AV1:AV9" ca="1" si="6">BD1*100+BE1*10+BF1</f>
        <v>22</v>
      </c>
      <c r="AW1" s="4" t="s">
        <v>2</v>
      </c>
      <c r="AX1" s="4">
        <f t="shared" ref="AX1:AX9" ca="1" si="7">AT1*AV1</f>
        <v>132</v>
      </c>
      <c r="AY1" s="3"/>
      <c r="AZ1" s="4">
        <f t="shared" ref="AZ1:BA9" ca="1" si="8">BO1</f>
        <v>0</v>
      </c>
      <c r="BA1" s="9">
        <f t="shared" ca="1" si="8"/>
        <v>0</v>
      </c>
      <c r="BB1" s="10">
        <f t="shared" ref="BB1:BB9" ca="1" si="9">IF(AND(BO1=0,BP1=0,BQ1=0),RANDBETWEEN(2,9),BQ1)</f>
        <v>6</v>
      </c>
      <c r="BC1" s="3"/>
      <c r="BD1" s="4">
        <f t="shared" ref="BD1:BE9" ca="1" si="10">BS1</f>
        <v>0</v>
      </c>
      <c r="BE1" s="9">
        <f t="shared" ca="1" si="10"/>
        <v>2</v>
      </c>
      <c r="BF1" s="10">
        <f t="shared" ref="BF1:BF9" ca="1" si="11">IF(AND(BS1=0,BT1=0,BU1=0),RANDBETWEEN(2,9),BU1)</f>
        <v>2</v>
      </c>
      <c r="BH1" s="4">
        <f t="shared" ref="BH1:BH9" ca="1" si="12">MOD(ROUNDDOWN($AX1/100000,0),10)</f>
        <v>0</v>
      </c>
      <c r="BI1" s="4">
        <f t="shared" ref="BI1:BI9" ca="1" si="13">MOD(ROUNDDOWN($AX1/10000,0),10)</f>
        <v>0</v>
      </c>
      <c r="BJ1" s="4">
        <f t="shared" ref="BJ1:BJ9" ca="1" si="14">MOD(ROUNDDOWN($AX1/1000,0),10)</f>
        <v>0</v>
      </c>
      <c r="BK1" s="4">
        <f t="shared" ref="BK1:BK9" ca="1" si="15">MOD(ROUNDDOWN($AX1/100,0),10)</f>
        <v>1</v>
      </c>
      <c r="BL1" s="4">
        <f t="shared" ref="BL1:BL9" ca="1" si="16">MOD(ROUNDDOWN($AX1/10,0),10)</f>
        <v>3</v>
      </c>
      <c r="BM1" s="4">
        <f t="shared" ref="BM1:BM9" ca="1" si="17">MOD(ROUNDDOWN($AX1/1,0),10)</f>
        <v>2</v>
      </c>
      <c r="BO1" s="4">
        <f t="shared" ref="BO1:BO9" ca="1" si="18">VLOOKUP($CS1,$CU$1:$CW$106,2,FALSE)</f>
        <v>0</v>
      </c>
      <c r="BP1" s="4">
        <f ca="1">VLOOKUP($CZ1,$DB$1:$DD$140,2,FALSE)</f>
        <v>0</v>
      </c>
      <c r="BQ1" s="4">
        <f t="shared" ref="BQ1:BQ9" ca="1" si="19">VLOOKUP($DG1,$DI$1:$DK$100,2,FALSE)</f>
        <v>6</v>
      </c>
      <c r="BR1" s="3"/>
      <c r="BS1" s="4">
        <f t="shared" ref="BS1:BS9" ca="1" si="20">VLOOKUP($CS1,$CU$1:$CW$106,3,FALSE)</f>
        <v>0</v>
      </c>
      <c r="BT1" s="4">
        <f ca="1">VLOOKUP($CZ1,$DB$1:$DD$140,3,FALSE)</f>
        <v>2</v>
      </c>
      <c r="BU1" s="4">
        <f t="shared" ref="BU1:BU9" ca="1" si="21">VLOOKUP($DG1,$DI$1:$DK$100,3,FALSE)</f>
        <v>2</v>
      </c>
      <c r="CQ1" s="11" t="s">
        <v>3</v>
      </c>
      <c r="CR1" s="12">
        <f t="shared" ref="CR1:CR13" ca="1" si="22">RAND()</f>
        <v>0.10836832715830558</v>
      </c>
      <c r="CS1" s="13">
        <f t="shared" ref="CS1:CS13" ca="1" si="23">RANK(CR1,$CR$1:$CR$106,)</f>
        <v>11</v>
      </c>
      <c r="CT1" s="3"/>
      <c r="CU1" s="3">
        <v>1</v>
      </c>
      <c r="CV1" s="14">
        <v>1</v>
      </c>
      <c r="CW1" s="14">
        <v>0</v>
      </c>
      <c r="CX1" s="15" t="s">
        <v>4</v>
      </c>
      <c r="CY1" s="12">
        <f t="shared" ref="CY1:CY64" ca="1" si="24">RAND()</f>
        <v>0.29545149726422204</v>
      </c>
      <c r="CZ1" s="13">
        <f ca="1">RANK(CY1,$CY$1:$CY$140,)</f>
        <v>103</v>
      </c>
      <c r="DA1" s="3"/>
      <c r="DB1" s="3">
        <v>1</v>
      </c>
      <c r="DC1" s="14">
        <v>1</v>
      </c>
      <c r="DD1" s="14">
        <v>1</v>
      </c>
      <c r="DE1" s="11" t="s">
        <v>5</v>
      </c>
      <c r="DF1" s="12">
        <f t="shared" ref="DF1:DF64" ca="1" si="25">RAND()</f>
        <v>0.435179107491527</v>
      </c>
      <c r="DG1" s="13">
        <f t="shared" ref="DG1:DG64" ca="1" si="26">RANK(DF1,$DF$1:$DF$100,)</f>
        <v>53</v>
      </c>
      <c r="DH1" s="3"/>
      <c r="DI1" s="3">
        <v>1</v>
      </c>
      <c r="DJ1" s="14">
        <v>1</v>
      </c>
      <c r="DK1" s="1">
        <v>0</v>
      </c>
    </row>
    <row r="2" spans="1:115" ht="50.1" customHeight="1" thickBot="1" x14ac:dyDescent="0.3">
      <c r="B2" s="132" t="s">
        <v>6</v>
      </c>
      <c r="C2" s="133"/>
      <c r="D2" s="133"/>
      <c r="E2" s="133"/>
      <c r="F2" s="133"/>
      <c r="G2" s="133"/>
      <c r="H2" s="133"/>
      <c r="I2" s="134"/>
      <c r="J2" s="132" t="s">
        <v>7</v>
      </c>
      <c r="K2" s="133"/>
      <c r="L2" s="133"/>
      <c r="M2" s="133"/>
      <c r="N2" s="135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4"/>
      <c r="AG2" s="2" t="str">
        <f t="shared" ca="1" si="0"/>
        <v>D</v>
      </c>
      <c r="AH2" s="2"/>
      <c r="AI2" s="3" t="s">
        <v>8</v>
      </c>
      <c r="AJ2" s="4">
        <f t="shared" ca="1" si="1"/>
        <v>1.02</v>
      </c>
      <c r="AK2" s="4" t="str">
        <f t="shared" si="2"/>
        <v>×</v>
      </c>
      <c r="AL2" s="4">
        <f t="shared" ca="1" si="2"/>
        <v>94</v>
      </c>
      <c r="AM2" s="4" t="str">
        <f t="shared" si="2"/>
        <v>＝</v>
      </c>
      <c r="AN2" s="5">
        <f t="shared" ca="1" si="3"/>
        <v>95.88</v>
      </c>
      <c r="AO2" s="3"/>
      <c r="AP2" s="6">
        <f t="shared" ca="1" si="4"/>
        <v>0.01</v>
      </c>
      <c r="AQ2" s="7">
        <f t="shared" ref="AQ2:AQ9" ca="1" si="27">RANDBETWEEN(1,2)</f>
        <v>2</v>
      </c>
      <c r="AS2" s="3" t="s">
        <v>8</v>
      </c>
      <c r="AT2" s="4">
        <f t="shared" ca="1" si="5"/>
        <v>102</v>
      </c>
      <c r="AU2" s="4" t="s">
        <v>1</v>
      </c>
      <c r="AV2" s="4">
        <f t="shared" ca="1" si="6"/>
        <v>94</v>
      </c>
      <c r="AW2" s="4" t="s">
        <v>2</v>
      </c>
      <c r="AX2" s="4">
        <f t="shared" ca="1" si="7"/>
        <v>9588</v>
      </c>
      <c r="AY2" s="3"/>
      <c r="AZ2" s="4">
        <f t="shared" ca="1" si="8"/>
        <v>1</v>
      </c>
      <c r="BA2" s="9">
        <f t="shared" ca="1" si="8"/>
        <v>0</v>
      </c>
      <c r="BB2" s="10">
        <f t="shared" ca="1" si="9"/>
        <v>2</v>
      </c>
      <c r="BC2" s="3"/>
      <c r="BD2" s="4">
        <f t="shared" ca="1" si="10"/>
        <v>0</v>
      </c>
      <c r="BE2" s="9">
        <f t="shared" ca="1" si="10"/>
        <v>9</v>
      </c>
      <c r="BF2" s="10">
        <f t="shared" ca="1" si="11"/>
        <v>4</v>
      </c>
      <c r="BH2" s="4">
        <f t="shared" ca="1" si="12"/>
        <v>0</v>
      </c>
      <c r="BI2" s="4">
        <f t="shared" ca="1" si="13"/>
        <v>0</v>
      </c>
      <c r="BJ2" s="4">
        <f t="shared" ca="1" si="14"/>
        <v>9</v>
      </c>
      <c r="BK2" s="4">
        <f t="shared" ca="1" si="15"/>
        <v>5</v>
      </c>
      <c r="BL2" s="4">
        <f t="shared" ca="1" si="16"/>
        <v>8</v>
      </c>
      <c r="BM2" s="4">
        <f t="shared" ca="1" si="17"/>
        <v>8</v>
      </c>
      <c r="BO2" s="4">
        <f t="shared" ca="1" si="18"/>
        <v>1</v>
      </c>
      <c r="BP2" s="4">
        <f t="shared" ref="BP2:BP9" ca="1" si="28">VLOOKUP($CZ2,$DB$1:$DD$140,2,FALSE)</f>
        <v>0</v>
      </c>
      <c r="BQ2" s="4">
        <f t="shared" ca="1" si="19"/>
        <v>2</v>
      </c>
      <c r="BR2" s="3"/>
      <c r="BS2" s="4">
        <f t="shared" ca="1" si="20"/>
        <v>0</v>
      </c>
      <c r="BT2" s="4">
        <f t="shared" ref="BT2:BT9" ca="1" si="29">VLOOKUP($CZ2,$DB$1:$DD$140,3,FALSE)</f>
        <v>9</v>
      </c>
      <c r="BU2" s="4">
        <f t="shared" ca="1" si="21"/>
        <v>4</v>
      </c>
      <c r="CR2" s="12">
        <f t="shared" ca="1" si="22"/>
        <v>0.91589407556882385</v>
      </c>
      <c r="CS2" s="13">
        <f t="shared" ca="1" si="23"/>
        <v>1</v>
      </c>
      <c r="CT2" s="3"/>
      <c r="CU2" s="3">
        <v>2</v>
      </c>
      <c r="CV2" s="14">
        <v>2</v>
      </c>
      <c r="CW2" s="14">
        <v>0</v>
      </c>
      <c r="CX2" s="3"/>
      <c r="CY2" s="12">
        <f t="shared" ca="1" si="24"/>
        <v>0.35487631298961764</v>
      </c>
      <c r="CZ2" s="13">
        <f t="shared" ref="CZ2:CZ65" ca="1" si="30">RANK(CY2,$CY$1:$CY$140,)</f>
        <v>91</v>
      </c>
      <c r="DA2" s="3"/>
      <c r="DB2" s="3">
        <v>2</v>
      </c>
      <c r="DC2" s="14">
        <v>1</v>
      </c>
      <c r="DD2" s="14">
        <v>2</v>
      </c>
      <c r="DF2" s="12">
        <f t="shared" ca="1" si="25"/>
        <v>0.91289882975834336</v>
      </c>
      <c r="DG2" s="13">
        <f t="shared" ca="1" si="26"/>
        <v>15</v>
      </c>
      <c r="DH2" s="3"/>
      <c r="DI2" s="3">
        <v>2</v>
      </c>
      <c r="DJ2" s="14">
        <v>1</v>
      </c>
      <c r="DK2" s="14">
        <v>1</v>
      </c>
    </row>
    <row r="3" spans="1:115" ht="15" customHeight="1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AG3" s="2" t="str">
        <f t="shared" ca="1" si="0"/>
        <v>D</v>
      </c>
      <c r="AH3" s="2"/>
      <c r="AI3" s="3" t="s">
        <v>9</v>
      </c>
      <c r="AJ3" s="4">
        <f t="shared" ca="1" si="1"/>
        <v>4.8000000000000007</v>
      </c>
      <c r="AK3" s="4" t="str">
        <f t="shared" si="2"/>
        <v>×</v>
      </c>
      <c r="AL3" s="4">
        <f t="shared" ca="1" si="2"/>
        <v>53</v>
      </c>
      <c r="AM3" s="4" t="str">
        <f t="shared" si="2"/>
        <v>＝</v>
      </c>
      <c r="AN3" s="5">
        <f t="shared" ca="1" si="3"/>
        <v>254.4</v>
      </c>
      <c r="AO3" s="3"/>
      <c r="AP3" s="6">
        <f t="shared" ca="1" si="4"/>
        <v>0.1</v>
      </c>
      <c r="AQ3" s="7">
        <f t="shared" ca="1" si="27"/>
        <v>1</v>
      </c>
      <c r="AS3" s="3" t="s">
        <v>9</v>
      </c>
      <c r="AT3" s="4">
        <f t="shared" ca="1" si="5"/>
        <v>48</v>
      </c>
      <c r="AU3" s="4" t="s">
        <v>1</v>
      </c>
      <c r="AV3" s="4">
        <f t="shared" ca="1" si="6"/>
        <v>53</v>
      </c>
      <c r="AW3" s="4" t="s">
        <v>2</v>
      </c>
      <c r="AX3" s="4">
        <f t="shared" ca="1" si="7"/>
        <v>2544</v>
      </c>
      <c r="AY3" s="3"/>
      <c r="AZ3" s="4">
        <f t="shared" ca="1" si="8"/>
        <v>0</v>
      </c>
      <c r="BA3" s="9">
        <f t="shared" ca="1" si="8"/>
        <v>4</v>
      </c>
      <c r="BB3" s="10">
        <f t="shared" ca="1" si="9"/>
        <v>8</v>
      </c>
      <c r="BC3" s="3"/>
      <c r="BD3" s="4">
        <f t="shared" ca="1" si="10"/>
        <v>0</v>
      </c>
      <c r="BE3" s="9">
        <f t="shared" ca="1" si="10"/>
        <v>5</v>
      </c>
      <c r="BF3" s="10">
        <f t="shared" ca="1" si="11"/>
        <v>3</v>
      </c>
      <c r="BH3" s="4">
        <f t="shared" ca="1" si="12"/>
        <v>0</v>
      </c>
      <c r="BI3" s="4">
        <f t="shared" ca="1" si="13"/>
        <v>0</v>
      </c>
      <c r="BJ3" s="4">
        <f t="shared" ca="1" si="14"/>
        <v>2</v>
      </c>
      <c r="BK3" s="4">
        <f t="shared" ca="1" si="15"/>
        <v>5</v>
      </c>
      <c r="BL3" s="4">
        <f t="shared" ca="1" si="16"/>
        <v>4</v>
      </c>
      <c r="BM3" s="4">
        <f t="shared" ca="1" si="17"/>
        <v>4</v>
      </c>
      <c r="BO3" s="4">
        <f t="shared" ca="1" si="18"/>
        <v>0</v>
      </c>
      <c r="BP3" s="4">
        <f t="shared" ca="1" si="28"/>
        <v>4</v>
      </c>
      <c r="BQ3" s="4">
        <f t="shared" ca="1" si="19"/>
        <v>8</v>
      </c>
      <c r="BR3" s="3"/>
      <c r="BS3" s="4">
        <f t="shared" ca="1" si="20"/>
        <v>0</v>
      </c>
      <c r="BT3" s="4">
        <f t="shared" ca="1" si="29"/>
        <v>5</v>
      </c>
      <c r="BU3" s="4">
        <f t="shared" ca="1" si="21"/>
        <v>3</v>
      </c>
      <c r="CR3" s="12">
        <f t="shared" ca="1" si="22"/>
        <v>0.22684880658794349</v>
      </c>
      <c r="CS3" s="13">
        <f t="shared" ca="1" si="23"/>
        <v>10</v>
      </c>
      <c r="CT3" s="3"/>
      <c r="CU3" s="3">
        <v>3</v>
      </c>
      <c r="CV3" s="14">
        <v>3</v>
      </c>
      <c r="CW3" s="14">
        <v>0</v>
      </c>
      <c r="CX3" s="3"/>
      <c r="CY3" s="12">
        <f t="shared" ca="1" si="24"/>
        <v>0.70376644426003299</v>
      </c>
      <c r="CZ3" s="13">
        <f t="shared" ca="1" si="30"/>
        <v>32</v>
      </c>
      <c r="DA3" s="3"/>
      <c r="DB3" s="3">
        <v>3</v>
      </c>
      <c r="DC3" s="14">
        <v>1</v>
      </c>
      <c r="DD3" s="14">
        <v>3</v>
      </c>
      <c r="DF3" s="12">
        <f t="shared" ca="1" si="25"/>
        <v>0.13184203241233228</v>
      </c>
      <c r="DG3" s="13">
        <f t="shared" ca="1" si="26"/>
        <v>74</v>
      </c>
      <c r="DH3" s="3"/>
      <c r="DI3" s="3">
        <v>3</v>
      </c>
      <c r="DJ3" s="14">
        <v>1</v>
      </c>
      <c r="DK3" s="14">
        <v>2</v>
      </c>
    </row>
    <row r="4" spans="1:115" ht="15" customHeight="1" thickBot="1" x14ac:dyDescent="0.3">
      <c r="A4" s="17" t="str">
        <f ca="1">$AG1</f>
        <v>D</v>
      </c>
      <c r="B4" s="18"/>
      <c r="C4" s="19"/>
      <c r="D4" s="19"/>
      <c r="E4" s="19"/>
      <c r="F4" s="19"/>
      <c r="G4" s="19"/>
      <c r="H4" s="19"/>
      <c r="I4" s="19"/>
      <c r="J4" s="20"/>
      <c r="K4" s="17" t="str">
        <f ca="1">$AG2</f>
        <v>D</v>
      </c>
      <c r="L4" s="19"/>
      <c r="M4" s="19"/>
      <c r="N4" s="19"/>
      <c r="O4" s="19"/>
      <c r="P4" s="19"/>
      <c r="Q4" s="19"/>
      <c r="R4" s="19"/>
      <c r="S4" s="19"/>
      <c r="T4" s="20"/>
      <c r="U4" s="17" t="str">
        <f ca="1">$AG3</f>
        <v>D</v>
      </c>
      <c r="V4" s="21"/>
      <c r="W4" s="21"/>
      <c r="X4" s="21"/>
      <c r="Y4" s="22"/>
      <c r="Z4" s="22"/>
      <c r="AA4" s="22"/>
      <c r="AB4" s="22"/>
      <c r="AC4" s="22"/>
      <c r="AD4" s="23"/>
      <c r="AG4" s="2" t="str">
        <f t="shared" ca="1" si="0"/>
        <v>D</v>
      </c>
      <c r="AH4" s="2"/>
      <c r="AI4" s="3" t="s">
        <v>10</v>
      </c>
      <c r="AJ4" s="4">
        <f t="shared" ca="1" si="1"/>
        <v>40.300000000000004</v>
      </c>
      <c r="AK4" s="4" t="str">
        <f t="shared" si="2"/>
        <v>×</v>
      </c>
      <c r="AL4" s="4">
        <f t="shared" ca="1" si="2"/>
        <v>99</v>
      </c>
      <c r="AM4" s="4" t="str">
        <f t="shared" si="2"/>
        <v>＝</v>
      </c>
      <c r="AN4" s="5">
        <f t="shared" ca="1" si="3"/>
        <v>3989.7000000000003</v>
      </c>
      <c r="AO4" s="3"/>
      <c r="AP4" s="6">
        <f t="shared" ca="1" si="4"/>
        <v>0.1</v>
      </c>
      <c r="AQ4" s="7">
        <f t="shared" ca="1" si="27"/>
        <v>1</v>
      </c>
      <c r="AS4" s="3" t="s">
        <v>10</v>
      </c>
      <c r="AT4" s="4">
        <f t="shared" ca="1" si="5"/>
        <v>403</v>
      </c>
      <c r="AU4" s="4" t="s">
        <v>1</v>
      </c>
      <c r="AV4" s="4">
        <f t="shared" ca="1" si="6"/>
        <v>99</v>
      </c>
      <c r="AW4" s="4" t="s">
        <v>2</v>
      </c>
      <c r="AX4" s="4">
        <f t="shared" ca="1" si="7"/>
        <v>39897</v>
      </c>
      <c r="AY4" s="3"/>
      <c r="AZ4" s="4">
        <f t="shared" ca="1" si="8"/>
        <v>4</v>
      </c>
      <c r="BA4" s="9">
        <f t="shared" ca="1" si="8"/>
        <v>0</v>
      </c>
      <c r="BB4" s="10">
        <f t="shared" ca="1" si="9"/>
        <v>3</v>
      </c>
      <c r="BC4" s="3"/>
      <c r="BD4" s="4">
        <f t="shared" ca="1" si="10"/>
        <v>0</v>
      </c>
      <c r="BE4" s="9">
        <f t="shared" ca="1" si="10"/>
        <v>9</v>
      </c>
      <c r="BF4" s="10">
        <f t="shared" ca="1" si="11"/>
        <v>9</v>
      </c>
      <c r="BH4" s="4">
        <f t="shared" ca="1" si="12"/>
        <v>0</v>
      </c>
      <c r="BI4" s="4">
        <f t="shared" ca="1" si="13"/>
        <v>3</v>
      </c>
      <c r="BJ4" s="4">
        <f t="shared" ca="1" si="14"/>
        <v>9</v>
      </c>
      <c r="BK4" s="4">
        <f t="shared" ca="1" si="15"/>
        <v>8</v>
      </c>
      <c r="BL4" s="4">
        <f t="shared" ca="1" si="16"/>
        <v>9</v>
      </c>
      <c r="BM4" s="4">
        <f t="shared" ca="1" si="17"/>
        <v>7</v>
      </c>
      <c r="BO4" s="4">
        <f t="shared" ca="1" si="18"/>
        <v>4</v>
      </c>
      <c r="BP4" s="4">
        <f t="shared" ca="1" si="28"/>
        <v>0</v>
      </c>
      <c r="BQ4" s="4">
        <f t="shared" ca="1" si="19"/>
        <v>3</v>
      </c>
      <c r="BR4" s="3"/>
      <c r="BS4" s="4">
        <f t="shared" ca="1" si="20"/>
        <v>0</v>
      </c>
      <c r="BT4" s="4">
        <f t="shared" ca="1" si="29"/>
        <v>9</v>
      </c>
      <c r="BU4" s="4">
        <f t="shared" ca="1" si="21"/>
        <v>9</v>
      </c>
      <c r="CR4" s="12">
        <f t="shared" ca="1" si="22"/>
        <v>0.57346350496159992</v>
      </c>
      <c r="CS4" s="13">
        <f t="shared" ca="1" si="23"/>
        <v>4</v>
      </c>
      <c r="CT4" s="3"/>
      <c r="CU4" s="3">
        <v>4</v>
      </c>
      <c r="CV4" s="14">
        <v>4</v>
      </c>
      <c r="CW4" s="14">
        <v>0</v>
      </c>
      <c r="CX4" s="3"/>
      <c r="CY4" s="12">
        <f t="shared" ca="1" si="24"/>
        <v>0.10507085870281363</v>
      </c>
      <c r="CZ4" s="13">
        <f t="shared" ca="1" si="30"/>
        <v>129</v>
      </c>
      <c r="DA4" s="3"/>
      <c r="DB4" s="3">
        <v>4</v>
      </c>
      <c r="DC4" s="14">
        <v>1</v>
      </c>
      <c r="DD4" s="14">
        <v>4</v>
      </c>
      <c r="DF4" s="12">
        <f t="shared" ca="1" si="25"/>
        <v>0.71303955065406954</v>
      </c>
      <c r="DG4" s="13">
        <f t="shared" ca="1" si="26"/>
        <v>30</v>
      </c>
      <c r="DH4" s="3"/>
      <c r="DI4" s="3">
        <v>4</v>
      </c>
      <c r="DJ4" s="14">
        <v>1</v>
      </c>
      <c r="DK4" s="14">
        <v>3</v>
      </c>
    </row>
    <row r="5" spans="1:115" ht="45" customHeight="1" thickBot="1" x14ac:dyDescent="0.3">
      <c r="A5" s="24"/>
      <c r="B5" s="138" t="str">
        <f ca="1">AJ1&amp;AK1&amp;AL1&amp;AM1</f>
        <v>0.6×22＝</v>
      </c>
      <c r="C5" s="139"/>
      <c r="D5" s="139"/>
      <c r="E5" s="139"/>
      <c r="F5" s="139"/>
      <c r="G5" s="136">
        <f ca="1">AN1</f>
        <v>13.200000000000001</v>
      </c>
      <c r="H5" s="136"/>
      <c r="I5" s="137"/>
      <c r="J5" s="25"/>
      <c r="K5" s="24"/>
      <c r="L5" s="138" t="str">
        <f ca="1">AJ2&amp;AK2&amp;AL2&amp;AM2</f>
        <v>1.02×94＝</v>
      </c>
      <c r="M5" s="139"/>
      <c r="N5" s="139"/>
      <c r="O5" s="139"/>
      <c r="P5" s="139"/>
      <c r="Q5" s="136">
        <f ca="1">AN2</f>
        <v>95.88</v>
      </c>
      <c r="R5" s="136"/>
      <c r="S5" s="137"/>
      <c r="T5" s="25"/>
      <c r="U5" s="24"/>
      <c r="V5" s="138" t="str">
        <f ca="1">AJ3&amp;AK3&amp;AL3&amp;AM3</f>
        <v>4.8×53＝</v>
      </c>
      <c r="W5" s="139"/>
      <c r="X5" s="139"/>
      <c r="Y5" s="139"/>
      <c r="Z5" s="139"/>
      <c r="AA5" s="136">
        <f ca="1">AN3</f>
        <v>254.4</v>
      </c>
      <c r="AB5" s="136"/>
      <c r="AC5" s="137"/>
      <c r="AD5" s="26"/>
      <c r="AG5" s="2" t="str">
        <f t="shared" ca="1" si="0"/>
        <v>D</v>
      </c>
      <c r="AH5" s="2"/>
      <c r="AI5" s="3" t="s">
        <v>11</v>
      </c>
      <c r="AJ5" s="4">
        <f t="shared" ca="1" si="1"/>
        <v>20.200000000000003</v>
      </c>
      <c r="AK5" s="4" t="str">
        <f t="shared" si="2"/>
        <v>×</v>
      </c>
      <c r="AL5" s="4">
        <f t="shared" ca="1" si="2"/>
        <v>33</v>
      </c>
      <c r="AM5" s="4" t="str">
        <f t="shared" si="2"/>
        <v>＝</v>
      </c>
      <c r="AN5" s="5">
        <f t="shared" ca="1" si="3"/>
        <v>666.6</v>
      </c>
      <c r="AO5" s="3"/>
      <c r="AP5" s="6">
        <f t="shared" ca="1" si="4"/>
        <v>0.1</v>
      </c>
      <c r="AQ5" s="7">
        <f t="shared" ca="1" si="27"/>
        <v>1</v>
      </c>
      <c r="AS5" s="3" t="s">
        <v>11</v>
      </c>
      <c r="AT5" s="4">
        <f t="shared" ca="1" si="5"/>
        <v>202</v>
      </c>
      <c r="AU5" s="4" t="s">
        <v>1</v>
      </c>
      <c r="AV5" s="4">
        <f t="shared" ca="1" si="6"/>
        <v>33</v>
      </c>
      <c r="AW5" s="4" t="s">
        <v>2</v>
      </c>
      <c r="AX5" s="4">
        <f t="shared" ca="1" si="7"/>
        <v>6666</v>
      </c>
      <c r="AY5" s="3"/>
      <c r="AZ5" s="4">
        <f t="shared" ca="1" si="8"/>
        <v>2</v>
      </c>
      <c r="BA5" s="9">
        <f t="shared" ca="1" si="8"/>
        <v>0</v>
      </c>
      <c r="BB5" s="10">
        <f t="shared" ca="1" si="9"/>
        <v>2</v>
      </c>
      <c r="BC5" s="3"/>
      <c r="BD5" s="4">
        <f t="shared" ca="1" si="10"/>
        <v>0</v>
      </c>
      <c r="BE5" s="9">
        <f t="shared" ca="1" si="10"/>
        <v>3</v>
      </c>
      <c r="BF5" s="10">
        <f t="shared" ca="1" si="11"/>
        <v>3</v>
      </c>
      <c r="BH5" s="4">
        <f t="shared" ca="1" si="12"/>
        <v>0</v>
      </c>
      <c r="BI5" s="4">
        <f t="shared" ca="1" si="13"/>
        <v>0</v>
      </c>
      <c r="BJ5" s="4">
        <f t="shared" ca="1" si="14"/>
        <v>6</v>
      </c>
      <c r="BK5" s="4">
        <f t="shared" ca="1" si="15"/>
        <v>6</v>
      </c>
      <c r="BL5" s="4">
        <f t="shared" ca="1" si="16"/>
        <v>6</v>
      </c>
      <c r="BM5" s="4">
        <f t="shared" ca="1" si="17"/>
        <v>6</v>
      </c>
      <c r="BO5" s="4">
        <f t="shared" ca="1" si="18"/>
        <v>2</v>
      </c>
      <c r="BP5" s="4">
        <f t="shared" ca="1" si="28"/>
        <v>0</v>
      </c>
      <c r="BQ5" s="4">
        <f t="shared" ca="1" si="19"/>
        <v>2</v>
      </c>
      <c r="BR5" s="3"/>
      <c r="BS5" s="4">
        <f t="shared" ca="1" si="20"/>
        <v>0</v>
      </c>
      <c r="BT5" s="4">
        <f t="shared" ca="1" si="29"/>
        <v>3</v>
      </c>
      <c r="BU5" s="4">
        <f t="shared" ca="1" si="21"/>
        <v>3</v>
      </c>
      <c r="CR5" s="12">
        <f t="shared" ca="1" si="22"/>
        <v>0.81685665008644592</v>
      </c>
      <c r="CS5" s="13">
        <f t="shared" ca="1" si="23"/>
        <v>2</v>
      </c>
      <c r="CT5" s="3"/>
      <c r="CU5" s="3">
        <v>5</v>
      </c>
      <c r="CV5" s="14">
        <v>5</v>
      </c>
      <c r="CW5" s="14">
        <v>0</v>
      </c>
      <c r="CX5" s="3"/>
      <c r="CY5" s="12">
        <f t="shared" ca="1" si="24"/>
        <v>8.5462695226332541E-2</v>
      </c>
      <c r="CZ5" s="13">
        <f t="shared" ca="1" si="30"/>
        <v>132</v>
      </c>
      <c r="DA5" s="3"/>
      <c r="DB5" s="3">
        <v>5</v>
      </c>
      <c r="DC5" s="14">
        <v>1</v>
      </c>
      <c r="DD5" s="14">
        <v>5</v>
      </c>
      <c r="DF5" s="12">
        <f t="shared" ca="1" si="25"/>
        <v>0.91439157707972074</v>
      </c>
      <c r="DG5" s="13">
        <f t="shared" ca="1" si="26"/>
        <v>14</v>
      </c>
      <c r="DH5" s="3"/>
      <c r="DI5" s="3">
        <v>5</v>
      </c>
      <c r="DJ5" s="14">
        <v>1</v>
      </c>
      <c r="DK5" s="14">
        <v>4</v>
      </c>
    </row>
    <row r="6" spans="1:115" ht="15" customHeight="1" thickBot="1" x14ac:dyDescent="0.3">
      <c r="A6" s="24"/>
      <c r="B6" s="27"/>
      <c r="C6" s="28"/>
      <c r="D6" s="28"/>
      <c r="E6" s="28"/>
      <c r="F6" s="28"/>
      <c r="G6" s="28"/>
      <c r="H6" s="28"/>
      <c r="I6" s="28"/>
      <c r="J6" s="25"/>
      <c r="K6" s="24"/>
      <c r="L6" s="27"/>
      <c r="M6" s="28"/>
      <c r="N6" s="28"/>
      <c r="O6" s="28"/>
      <c r="P6" s="28"/>
      <c r="Q6" s="28"/>
      <c r="R6" s="28"/>
      <c r="S6" s="28"/>
      <c r="T6" s="25"/>
      <c r="U6" s="24"/>
      <c r="V6" s="27"/>
      <c r="W6" s="28"/>
      <c r="X6" s="28"/>
      <c r="Y6" s="28"/>
      <c r="Z6" s="28"/>
      <c r="AA6" s="28"/>
      <c r="AB6" s="28"/>
      <c r="AC6" s="28"/>
      <c r="AD6" s="26"/>
      <c r="AG6" s="2" t="str">
        <f t="shared" ca="1" si="0"/>
        <v>D</v>
      </c>
      <c r="AH6" s="2"/>
      <c r="AI6" s="3" t="s">
        <v>12</v>
      </c>
      <c r="AJ6" s="4">
        <f t="shared" ca="1" si="1"/>
        <v>0.5</v>
      </c>
      <c r="AK6" s="4" t="str">
        <f t="shared" si="2"/>
        <v>×</v>
      </c>
      <c r="AL6" s="4">
        <f t="shared" ca="1" si="2"/>
        <v>14</v>
      </c>
      <c r="AM6" s="4" t="str">
        <f t="shared" si="2"/>
        <v>＝</v>
      </c>
      <c r="AN6" s="5">
        <f t="shared" ca="1" si="3"/>
        <v>7</v>
      </c>
      <c r="AO6" s="3"/>
      <c r="AP6" s="6">
        <f t="shared" ca="1" si="4"/>
        <v>0.1</v>
      </c>
      <c r="AQ6" s="7">
        <f t="shared" ca="1" si="27"/>
        <v>1</v>
      </c>
      <c r="AS6" s="3" t="s">
        <v>12</v>
      </c>
      <c r="AT6" s="4">
        <f t="shared" ca="1" si="5"/>
        <v>5</v>
      </c>
      <c r="AU6" s="4" t="s">
        <v>1</v>
      </c>
      <c r="AV6" s="4">
        <f t="shared" ca="1" si="6"/>
        <v>14</v>
      </c>
      <c r="AW6" s="4" t="s">
        <v>2</v>
      </c>
      <c r="AX6" s="4">
        <f t="shared" ca="1" si="7"/>
        <v>70</v>
      </c>
      <c r="AY6" s="3"/>
      <c r="AZ6" s="4">
        <f t="shared" ca="1" si="8"/>
        <v>0</v>
      </c>
      <c r="BA6" s="9">
        <f t="shared" ca="1" si="8"/>
        <v>0</v>
      </c>
      <c r="BB6" s="10">
        <f t="shared" ca="1" si="9"/>
        <v>5</v>
      </c>
      <c r="BC6" s="3"/>
      <c r="BD6" s="4">
        <f t="shared" ca="1" si="10"/>
        <v>0</v>
      </c>
      <c r="BE6" s="9">
        <f t="shared" ca="1" si="10"/>
        <v>1</v>
      </c>
      <c r="BF6" s="10">
        <f t="shared" ca="1" si="11"/>
        <v>4</v>
      </c>
      <c r="BH6" s="4">
        <f t="shared" ca="1" si="12"/>
        <v>0</v>
      </c>
      <c r="BI6" s="4">
        <f t="shared" ca="1" si="13"/>
        <v>0</v>
      </c>
      <c r="BJ6" s="4">
        <f t="shared" ca="1" si="14"/>
        <v>0</v>
      </c>
      <c r="BK6" s="4">
        <f t="shared" ca="1" si="15"/>
        <v>0</v>
      </c>
      <c r="BL6" s="4">
        <f t="shared" ca="1" si="16"/>
        <v>7</v>
      </c>
      <c r="BM6" s="4">
        <f t="shared" ca="1" si="17"/>
        <v>0</v>
      </c>
      <c r="BO6" s="4">
        <f t="shared" ca="1" si="18"/>
        <v>0</v>
      </c>
      <c r="BP6" s="4">
        <f t="shared" ca="1" si="28"/>
        <v>0</v>
      </c>
      <c r="BQ6" s="4">
        <f t="shared" ca="1" si="19"/>
        <v>5</v>
      </c>
      <c r="BR6" s="3"/>
      <c r="BS6" s="4">
        <f t="shared" ca="1" si="20"/>
        <v>0</v>
      </c>
      <c r="BT6" s="4">
        <f t="shared" ca="1" si="29"/>
        <v>1</v>
      </c>
      <c r="BU6" s="4">
        <f t="shared" ca="1" si="21"/>
        <v>4</v>
      </c>
      <c r="CR6" s="12">
        <f t="shared" ca="1" si="22"/>
        <v>4.7819529924288173E-2</v>
      </c>
      <c r="CS6" s="13">
        <f t="shared" ca="1" si="23"/>
        <v>12</v>
      </c>
      <c r="CT6" s="3"/>
      <c r="CU6" s="3">
        <v>6</v>
      </c>
      <c r="CV6" s="14">
        <v>6</v>
      </c>
      <c r="CW6" s="14">
        <v>0</v>
      </c>
      <c r="CX6" s="3"/>
      <c r="CY6" s="12">
        <f t="shared" ca="1" si="24"/>
        <v>0.419147102221059</v>
      </c>
      <c r="CZ6" s="13">
        <f t="shared" ca="1" si="30"/>
        <v>83</v>
      </c>
      <c r="DA6" s="3"/>
      <c r="DB6" s="3">
        <v>6</v>
      </c>
      <c r="DC6" s="14">
        <v>1</v>
      </c>
      <c r="DD6" s="14">
        <v>6</v>
      </c>
      <c r="DF6" s="12">
        <f t="shared" ca="1" si="25"/>
        <v>0.46109705659219091</v>
      </c>
      <c r="DG6" s="13">
        <f t="shared" ca="1" si="26"/>
        <v>45</v>
      </c>
      <c r="DH6" s="3"/>
      <c r="DI6" s="3">
        <v>6</v>
      </c>
      <c r="DJ6" s="14">
        <v>1</v>
      </c>
      <c r="DK6" s="14">
        <v>5</v>
      </c>
    </row>
    <row r="7" spans="1:115" ht="45.95" customHeight="1" thickBot="1" x14ac:dyDescent="0.3">
      <c r="A7" s="29"/>
      <c r="B7" s="30"/>
      <c r="C7" s="30"/>
      <c r="D7" s="31"/>
      <c r="E7" s="119">
        <f ca="1">$AZ1</f>
        <v>0</v>
      </c>
      <c r="F7" s="120">
        <f ca="1">IF(AQ1=2,".",)</f>
        <v>0</v>
      </c>
      <c r="G7" s="121">
        <f ca="1">$BA1</f>
        <v>0</v>
      </c>
      <c r="H7" s="120" t="str">
        <f ca="1">IF(AQ1=1,".",)</f>
        <v>.</v>
      </c>
      <c r="I7" s="122">
        <f ca="1">$BB1</f>
        <v>6</v>
      </c>
      <c r="J7" s="26"/>
      <c r="K7" s="29"/>
      <c r="L7" s="30"/>
      <c r="M7" s="30"/>
      <c r="N7" s="31"/>
      <c r="O7" s="119">
        <f ca="1">$AZ2</f>
        <v>1</v>
      </c>
      <c r="P7" s="120" t="str">
        <f ca="1">IF(AQ2=2,".",)</f>
        <v>.</v>
      </c>
      <c r="Q7" s="121">
        <f ca="1">$BA2</f>
        <v>0</v>
      </c>
      <c r="R7" s="120">
        <f ca="1">IF(AQ2=1,".",)</f>
        <v>0</v>
      </c>
      <c r="S7" s="122">
        <f ca="1">$BB2</f>
        <v>2</v>
      </c>
      <c r="T7" s="26"/>
      <c r="U7" s="29"/>
      <c r="V7" s="30"/>
      <c r="W7" s="30"/>
      <c r="X7" s="31"/>
      <c r="Y7" s="119">
        <f ca="1">$AZ3</f>
        <v>0</v>
      </c>
      <c r="Z7" s="120">
        <f ca="1">IF(AQ3=2,".",)</f>
        <v>0</v>
      </c>
      <c r="AA7" s="121">
        <f ca="1">$BA3</f>
        <v>4</v>
      </c>
      <c r="AB7" s="120" t="str">
        <f ca="1">IF(AQ3=1,".",)</f>
        <v>.</v>
      </c>
      <c r="AC7" s="122">
        <f ca="1">$BB3</f>
        <v>8</v>
      </c>
      <c r="AD7" s="26"/>
      <c r="AG7" s="2" t="str">
        <f t="shared" ca="1" si="0"/>
        <v>D</v>
      </c>
      <c r="AH7" s="2"/>
      <c r="AI7" s="3" t="s">
        <v>13</v>
      </c>
      <c r="AJ7" s="4">
        <f t="shared" ca="1" si="1"/>
        <v>0.79</v>
      </c>
      <c r="AK7" s="4" t="str">
        <f t="shared" si="2"/>
        <v>×</v>
      </c>
      <c r="AL7" s="4">
        <f t="shared" ca="1" si="2"/>
        <v>39</v>
      </c>
      <c r="AM7" s="4" t="str">
        <f t="shared" si="2"/>
        <v>＝</v>
      </c>
      <c r="AN7" s="5">
        <f t="shared" ca="1" si="3"/>
        <v>30.810000000000002</v>
      </c>
      <c r="AO7" s="3"/>
      <c r="AP7" s="6">
        <f t="shared" ca="1" si="4"/>
        <v>0.01</v>
      </c>
      <c r="AQ7" s="7">
        <f t="shared" ca="1" si="27"/>
        <v>2</v>
      </c>
      <c r="AS7" s="3" t="s">
        <v>13</v>
      </c>
      <c r="AT7" s="4">
        <f t="shared" ca="1" si="5"/>
        <v>79</v>
      </c>
      <c r="AU7" s="4" t="s">
        <v>1</v>
      </c>
      <c r="AV7" s="4">
        <f t="shared" ca="1" si="6"/>
        <v>39</v>
      </c>
      <c r="AW7" s="4" t="s">
        <v>2</v>
      </c>
      <c r="AX7" s="4">
        <f t="shared" ca="1" si="7"/>
        <v>3081</v>
      </c>
      <c r="AY7" s="3"/>
      <c r="AZ7" s="4">
        <f t="shared" ca="1" si="8"/>
        <v>0</v>
      </c>
      <c r="BA7" s="9">
        <f t="shared" ca="1" si="8"/>
        <v>7</v>
      </c>
      <c r="BB7" s="10">
        <f t="shared" ca="1" si="9"/>
        <v>9</v>
      </c>
      <c r="BC7" s="3"/>
      <c r="BD7" s="4">
        <f t="shared" ca="1" si="10"/>
        <v>0</v>
      </c>
      <c r="BE7" s="9">
        <f t="shared" ca="1" si="10"/>
        <v>3</v>
      </c>
      <c r="BF7" s="10">
        <f t="shared" ca="1" si="11"/>
        <v>9</v>
      </c>
      <c r="BH7" s="4">
        <f t="shared" ca="1" si="12"/>
        <v>0</v>
      </c>
      <c r="BI7" s="4">
        <f t="shared" ca="1" si="13"/>
        <v>0</v>
      </c>
      <c r="BJ7" s="4">
        <f t="shared" ca="1" si="14"/>
        <v>3</v>
      </c>
      <c r="BK7" s="4">
        <f t="shared" ca="1" si="15"/>
        <v>0</v>
      </c>
      <c r="BL7" s="4">
        <f t="shared" ca="1" si="16"/>
        <v>8</v>
      </c>
      <c r="BM7" s="4">
        <f t="shared" ca="1" si="17"/>
        <v>1</v>
      </c>
      <c r="BO7" s="4">
        <f t="shared" ca="1" si="18"/>
        <v>0</v>
      </c>
      <c r="BP7" s="4">
        <f t="shared" ca="1" si="28"/>
        <v>7</v>
      </c>
      <c r="BQ7" s="4">
        <f t="shared" ca="1" si="19"/>
        <v>9</v>
      </c>
      <c r="BR7" s="3"/>
      <c r="BS7" s="4">
        <f t="shared" ca="1" si="20"/>
        <v>0</v>
      </c>
      <c r="BT7" s="4">
        <f t="shared" ca="1" si="29"/>
        <v>3</v>
      </c>
      <c r="BU7" s="4">
        <f t="shared" ca="1" si="21"/>
        <v>9</v>
      </c>
      <c r="CR7" s="12">
        <f t="shared" ca="1" si="22"/>
        <v>7.5259786533932171E-3</v>
      </c>
      <c r="CS7" s="13">
        <f t="shared" ca="1" si="23"/>
        <v>13</v>
      </c>
      <c r="CT7" s="3"/>
      <c r="CU7" s="3">
        <v>7</v>
      </c>
      <c r="CV7" s="14">
        <v>7</v>
      </c>
      <c r="CW7" s="14">
        <v>0</v>
      </c>
      <c r="CX7" s="3"/>
      <c r="CY7" s="12">
        <f t="shared" ca="1" si="24"/>
        <v>0.54986978963238409</v>
      </c>
      <c r="CZ7" s="13">
        <f t="shared" ca="1" si="30"/>
        <v>57</v>
      </c>
      <c r="DA7" s="3"/>
      <c r="DB7" s="3">
        <v>7</v>
      </c>
      <c r="DC7" s="14">
        <v>1</v>
      </c>
      <c r="DD7" s="14">
        <v>7</v>
      </c>
      <c r="DF7" s="12">
        <f t="shared" ca="1" si="25"/>
        <v>1.4441003113957462E-3</v>
      </c>
      <c r="DG7" s="13">
        <f t="shared" ca="1" si="26"/>
        <v>90</v>
      </c>
      <c r="DH7" s="3"/>
      <c r="DI7" s="3">
        <v>7</v>
      </c>
      <c r="DJ7" s="14">
        <v>1</v>
      </c>
      <c r="DK7" s="14">
        <v>6</v>
      </c>
    </row>
    <row r="8" spans="1:115" ht="45.95" customHeight="1" thickBot="1" x14ac:dyDescent="0.3">
      <c r="A8" s="29"/>
      <c r="B8" s="36"/>
      <c r="C8" s="36"/>
      <c r="D8" s="37" t="s">
        <v>1</v>
      </c>
      <c r="E8" s="123"/>
      <c r="F8" s="124"/>
      <c r="G8" s="125">
        <f ca="1">$BE1</f>
        <v>2</v>
      </c>
      <c r="H8" s="124"/>
      <c r="I8" s="126">
        <f ca="1">$BF1</f>
        <v>2</v>
      </c>
      <c r="J8" s="26"/>
      <c r="K8" s="29"/>
      <c r="L8" s="36"/>
      <c r="M8" s="36"/>
      <c r="N8" s="37" t="s">
        <v>1</v>
      </c>
      <c r="O8" s="123"/>
      <c r="P8" s="124"/>
      <c r="Q8" s="125">
        <f ca="1">$BE2</f>
        <v>9</v>
      </c>
      <c r="R8" s="124"/>
      <c r="S8" s="126">
        <f ca="1">$BF2</f>
        <v>4</v>
      </c>
      <c r="T8" s="26"/>
      <c r="U8" s="29"/>
      <c r="V8" s="36"/>
      <c r="W8" s="36"/>
      <c r="X8" s="37" t="s">
        <v>1</v>
      </c>
      <c r="Y8" s="123"/>
      <c r="Z8" s="124"/>
      <c r="AA8" s="125">
        <f ca="1">$BE3</f>
        <v>5</v>
      </c>
      <c r="AB8" s="124"/>
      <c r="AC8" s="126">
        <f ca="1">$BF3</f>
        <v>3</v>
      </c>
      <c r="AD8" s="26"/>
      <c r="AG8" s="2" t="str">
        <f t="shared" ca="1" si="0"/>
        <v>D</v>
      </c>
      <c r="AH8" s="2"/>
      <c r="AI8" s="3" t="s">
        <v>14</v>
      </c>
      <c r="AJ8" s="4">
        <f t="shared" ca="1" si="1"/>
        <v>8.7799999999999994</v>
      </c>
      <c r="AK8" s="4" t="str">
        <f t="shared" si="2"/>
        <v>×</v>
      </c>
      <c r="AL8" s="4">
        <f t="shared" ca="1" si="2"/>
        <v>22</v>
      </c>
      <c r="AM8" s="4" t="str">
        <f t="shared" si="2"/>
        <v>＝</v>
      </c>
      <c r="AN8" s="5">
        <f t="shared" ca="1" si="3"/>
        <v>193.16</v>
      </c>
      <c r="AO8" s="3"/>
      <c r="AP8" s="6">
        <f t="shared" ca="1" si="4"/>
        <v>0.01</v>
      </c>
      <c r="AQ8" s="7">
        <f t="shared" ca="1" si="27"/>
        <v>2</v>
      </c>
      <c r="AS8" s="3" t="s">
        <v>14</v>
      </c>
      <c r="AT8" s="4">
        <f t="shared" ca="1" si="5"/>
        <v>878</v>
      </c>
      <c r="AU8" s="4" t="s">
        <v>1</v>
      </c>
      <c r="AV8" s="4">
        <f t="shared" ca="1" si="6"/>
        <v>22</v>
      </c>
      <c r="AW8" s="4" t="s">
        <v>2</v>
      </c>
      <c r="AX8" s="4">
        <f t="shared" ca="1" si="7"/>
        <v>19316</v>
      </c>
      <c r="AY8" s="3"/>
      <c r="AZ8" s="4">
        <f t="shared" ca="1" si="8"/>
        <v>8</v>
      </c>
      <c r="BA8" s="9">
        <f t="shared" ca="1" si="8"/>
        <v>7</v>
      </c>
      <c r="BB8" s="10">
        <f t="shared" ca="1" si="9"/>
        <v>8</v>
      </c>
      <c r="BC8" s="3"/>
      <c r="BD8" s="4">
        <f t="shared" ca="1" si="10"/>
        <v>0</v>
      </c>
      <c r="BE8" s="9">
        <f t="shared" ca="1" si="10"/>
        <v>2</v>
      </c>
      <c r="BF8" s="10">
        <f t="shared" ca="1" si="11"/>
        <v>2</v>
      </c>
      <c r="BH8" s="4">
        <f t="shared" ca="1" si="12"/>
        <v>0</v>
      </c>
      <c r="BI8" s="4">
        <f t="shared" ca="1" si="13"/>
        <v>1</v>
      </c>
      <c r="BJ8" s="4">
        <f t="shared" ca="1" si="14"/>
        <v>9</v>
      </c>
      <c r="BK8" s="4">
        <f t="shared" ca="1" si="15"/>
        <v>3</v>
      </c>
      <c r="BL8" s="4">
        <f t="shared" ca="1" si="16"/>
        <v>1</v>
      </c>
      <c r="BM8" s="4">
        <f t="shared" ca="1" si="17"/>
        <v>6</v>
      </c>
      <c r="BO8" s="4">
        <f t="shared" ca="1" si="18"/>
        <v>8</v>
      </c>
      <c r="BP8" s="4">
        <f t="shared" ca="1" si="28"/>
        <v>7</v>
      </c>
      <c r="BQ8" s="4">
        <f t="shared" ca="1" si="19"/>
        <v>8</v>
      </c>
      <c r="BR8" s="3"/>
      <c r="BS8" s="4">
        <f t="shared" ca="1" si="20"/>
        <v>0</v>
      </c>
      <c r="BT8" s="4">
        <f t="shared" ca="1" si="29"/>
        <v>2</v>
      </c>
      <c r="BU8" s="4">
        <f t="shared" ca="1" si="21"/>
        <v>2</v>
      </c>
      <c r="CR8" s="12">
        <f t="shared" ca="1" si="22"/>
        <v>0.28539739874229708</v>
      </c>
      <c r="CS8" s="13">
        <f t="shared" ca="1" si="23"/>
        <v>8</v>
      </c>
      <c r="CT8" s="3"/>
      <c r="CU8" s="3">
        <v>8</v>
      </c>
      <c r="CV8" s="14">
        <v>8</v>
      </c>
      <c r="CW8" s="14">
        <v>0</v>
      </c>
      <c r="CX8" s="3"/>
      <c r="CY8" s="12">
        <f t="shared" ca="1" si="24"/>
        <v>0.56024637657364929</v>
      </c>
      <c r="CZ8" s="13">
        <f t="shared" ca="1" si="30"/>
        <v>56</v>
      </c>
      <c r="DA8" s="3"/>
      <c r="DB8" s="3">
        <v>8</v>
      </c>
      <c r="DC8" s="14">
        <v>1</v>
      </c>
      <c r="DD8" s="14">
        <v>8</v>
      </c>
      <c r="DF8" s="12">
        <f t="shared" ca="1" si="25"/>
        <v>0.13415143036693922</v>
      </c>
      <c r="DG8" s="13">
        <f t="shared" ca="1" si="26"/>
        <v>73</v>
      </c>
      <c r="DH8" s="3"/>
      <c r="DI8" s="3">
        <v>8</v>
      </c>
      <c r="DJ8" s="14">
        <v>1</v>
      </c>
      <c r="DK8" s="14">
        <v>7</v>
      </c>
    </row>
    <row r="9" spans="1:115" ht="45.95" customHeight="1" x14ac:dyDescent="0.25">
      <c r="A9" s="43"/>
      <c r="B9" s="44"/>
      <c r="C9" s="44"/>
      <c r="D9" s="45"/>
      <c r="E9" s="46"/>
      <c r="F9" s="45"/>
      <c r="G9" s="46"/>
      <c r="H9" s="45"/>
      <c r="I9" s="45"/>
      <c r="J9" s="26"/>
      <c r="K9" s="48"/>
      <c r="L9" s="44"/>
      <c r="M9" s="44"/>
      <c r="N9" s="45"/>
      <c r="O9" s="46"/>
      <c r="P9" s="45"/>
      <c r="Q9" s="46"/>
      <c r="R9" s="45"/>
      <c r="S9" s="45"/>
      <c r="T9" s="26"/>
      <c r="U9" s="48"/>
      <c r="V9" s="44"/>
      <c r="W9" s="44"/>
      <c r="X9" s="45"/>
      <c r="Y9" s="46"/>
      <c r="Z9" s="45"/>
      <c r="AA9" s="46"/>
      <c r="AB9" s="45"/>
      <c r="AC9" s="45"/>
      <c r="AD9" s="26"/>
      <c r="AG9" s="2" t="str">
        <f t="shared" ca="1" si="0"/>
        <v>D</v>
      </c>
      <c r="AH9" s="2"/>
      <c r="AI9" s="3" t="s">
        <v>15</v>
      </c>
      <c r="AJ9" s="4">
        <f t="shared" ca="1" si="1"/>
        <v>7.08</v>
      </c>
      <c r="AK9" s="4" t="str">
        <f t="shared" si="2"/>
        <v>×</v>
      </c>
      <c r="AL9" s="4">
        <f t="shared" ca="1" si="2"/>
        <v>84</v>
      </c>
      <c r="AM9" s="4" t="str">
        <f t="shared" si="2"/>
        <v>＝</v>
      </c>
      <c r="AN9" s="5">
        <f t="shared" ca="1" si="3"/>
        <v>594.72</v>
      </c>
      <c r="AO9" s="3"/>
      <c r="AP9" s="6">
        <f t="shared" ca="1" si="4"/>
        <v>0.01</v>
      </c>
      <c r="AQ9" s="7">
        <f t="shared" ca="1" si="27"/>
        <v>2</v>
      </c>
      <c r="AS9" s="3" t="s">
        <v>15</v>
      </c>
      <c r="AT9" s="4">
        <f t="shared" ca="1" si="5"/>
        <v>708</v>
      </c>
      <c r="AU9" s="4" t="s">
        <v>1</v>
      </c>
      <c r="AV9" s="4">
        <f t="shared" ca="1" si="6"/>
        <v>84</v>
      </c>
      <c r="AW9" s="4" t="s">
        <v>2</v>
      </c>
      <c r="AX9" s="4">
        <f t="shared" ca="1" si="7"/>
        <v>59472</v>
      </c>
      <c r="AY9" s="3"/>
      <c r="AZ9" s="4">
        <f t="shared" ca="1" si="8"/>
        <v>7</v>
      </c>
      <c r="BA9" s="9">
        <f t="shared" ca="1" si="8"/>
        <v>0</v>
      </c>
      <c r="BB9" s="10">
        <f t="shared" ca="1" si="9"/>
        <v>8</v>
      </c>
      <c r="BC9" s="3"/>
      <c r="BD9" s="4">
        <f t="shared" ca="1" si="10"/>
        <v>0</v>
      </c>
      <c r="BE9" s="9">
        <f t="shared" ca="1" si="10"/>
        <v>8</v>
      </c>
      <c r="BF9" s="10">
        <f t="shared" ca="1" si="11"/>
        <v>4</v>
      </c>
      <c r="BH9" s="4">
        <f t="shared" ca="1" si="12"/>
        <v>0</v>
      </c>
      <c r="BI9" s="4">
        <f t="shared" ca="1" si="13"/>
        <v>5</v>
      </c>
      <c r="BJ9" s="4">
        <f t="shared" ca="1" si="14"/>
        <v>9</v>
      </c>
      <c r="BK9" s="4">
        <f t="shared" ca="1" si="15"/>
        <v>4</v>
      </c>
      <c r="BL9" s="4">
        <f t="shared" ca="1" si="16"/>
        <v>7</v>
      </c>
      <c r="BM9" s="4">
        <f t="shared" ca="1" si="17"/>
        <v>2</v>
      </c>
      <c r="BO9" s="4">
        <f t="shared" ca="1" si="18"/>
        <v>7</v>
      </c>
      <c r="BP9" s="4">
        <f t="shared" ca="1" si="28"/>
        <v>0</v>
      </c>
      <c r="BQ9" s="4">
        <f t="shared" ca="1" si="19"/>
        <v>8</v>
      </c>
      <c r="BR9" s="3"/>
      <c r="BS9" s="4">
        <f t="shared" ca="1" si="20"/>
        <v>0</v>
      </c>
      <c r="BT9" s="4">
        <f t="shared" ca="1" si="29"/>
        <v>8</v>
      </c>
      <c r="BU9" s="4">
        <f t="shared" ca="1" si="21"/>
        <v>4</v>
      </c>
      <c r="CR9" s="12">
        <f t="shared" ca="1" si="22"/>
        <v>0.36071843000959136</v>
      </c>
      <c r="CS9" s="13">
        <f t="shared" ca="1" si="23"/>
        <v>7</v>
      </c>
      <c r="CT9" s="3"/>
      <c r="CU9" s="3">
        <v>9</v>
      </c>
      <c r="CV9" s="14">
        <v>9</v>
      </c>
      <c r="CW9" s="14">
        <v>0</v>
      </c>
      <c r="CX9" s="3"/>
      <c r="CY9" s="12">
        <f t="shared" ca="1" si="24"/>
        <v>0.23757682553879078</v>
      </c>
      <c r="CZ9" s="13">
        <f t="shared" ca="1" si="30"/>
        <v>109</v>
      </c>
      <c r="DA9" s="3"/>
      <c r="DB9" s="3">
        <v>9</v>
      </c>
      <c r="DC9" s="14">
        <v>1</v>
      </c>
      <c r="DD9" s="14">
        <v>9</v>
      </c>
      <c r="DF9" s="12">
        <f t="shared" ca="1" si="25"/>
        <v>0.13150892013554671</v>
      </c>
      <c r="DG9" s="13">
        <f t="shared" ca="1" si="26"/>
        <v>75</v>
      </c>
      <c r="DH9" s="3"/>
      <c r="DI9" s="3">
        <v>9</v>
      </c>
      <c r="DJ9" s="14">
        <v>1</v>
      </c>
      <c r="DK9" s="14">
        <v>8</v>
      </c>
    </row>
    <row r="10" spans="1:115" ht="45.95" customHeight="1" x14ac:dyDescent="0.25">
      <c r="A10" s="43"/>
      <c r="B10" s="44"/>
      <c r="C10" s="44"/>
      <c r="D10" s="44"/>
      <c r="E10" s="49"/>
      <c r="F10" s="44"/>
      <c r="G10" s="49"/>
      <c r="H10" s="44"/>
      <c r="I10" s="44"/>
      <c r="J10" s="26"/>
      <c r="K10" s="48"/>
      <c r="L10" s="44"/>
      <c r="M10" s="44"/>
      <c r="N10" s="44"/>
      <c r="O10" s="49"/>
      <c r="P10" s="44"/>
      <c r="Q10" s="49"/>
      <c r="R10" s="44"/>
      <c r="S10" s="44"/>
      <c r="T10" s="26"/>
      <c r="U10" s="48"/>
      <c r="V10" s="44"/>
      <c r="W10" s="44"/>
      <c r="X10" s="44"/>
      <c r="Y10" s="49"/>
      <c r="Z10" s="44"/>
      <c r="AA10" s="49"/>
      <c r="AB10" s="44"/>
      <c r="AC10" s="44"/>
      <c r="AD10" s="26"/>
      <c r="BB10" s="50" t="s">
        <v>16</v>
      </c>
      <c r="BF10" s="50" t="s">
        <v>16</v>
      </c>
      <c r="CR10" s="12">
        <f t="shared" ca="1" si="22"/>
        <v>0.70803274024585183</v>
      </c>
      <c r="CS10" s="13">
        <f t="shared" ca="1" si="23"/>
        <v>3</v>
      </c>
      <c r="CT10" s="3"/>
      <c r="CU10" s="3">
        <v>10</v>
      </c>
      <c r="CV10" s="14">
        <v>0</v>
      </c>
      <c r="CW10" s="14">
        <v>0</v>
      </c>
      <c r="CX10" s="3"/>
      <c r="CY10" s="12">
        <f t="shared" ca="1" si="24"/>
        <v>0.30466867128356556</v>
      </c>
      <c r="CZ10" s="13">
        <f t="shared" ca="1" si="30"/>
        <v>99</v>
      </c>
      <c r="DA10" s="3"/>
      <c r="DB10" s="3">
        <v>10</v>
      </c>
      <c r="DC10" s="14">
        <v>2</v>
      </c>
      <c r="DD10" s="14">
        <v>1</v>
      </c>
      <c r="DF10" s="12">
        <f t="shared" ca="1" si="25"/>
        <v>0.45640146589290598</v>
      </c>
      <c r="DG10" s="13">
        <f t="shared" ca="1" si="26"/>
        <v>47</v>
      </c>
      <c r="DH10" s="3"/>
      <c r="DI10" s="3">
        <v>10</v>
      </c>
      <c r="DJ10" s="14">
        <v>1</v>
      </c>
      <c r="DK10" s="14">
        <v>9</v>
      </c>
    </row>
    <row r="11" spans="1:115" ht="45.95" customHeight="1" x14ac:dyDescent="0.25">
      <c r="A11" s="43"/>
      <c r="B11" s="44"/>
      <c r="C11" s="44"/>
      <c r="D11" s="44"/>
      <c r="E11" s="49"/>
      <c r="F11" s="44"/>
      <c r="G11" s="49"/>
      <c r="H11" s="44"/>
      <c r="I11" s="44"/>
      <c r="J11" s="26"/>
      <c r="K11" s="48"/>
      <c r="L11" s="44"/>
      <c r="M11" s="44"/>
      <c r="N11" s="44"/>
      <c r="O11" s="49"/>
      <c r="P11" s="44"/>
      <c r="Q11" s="49"/>
      <c r="R11" s="44"/>
      <c r="S11" s="44"/>
      <c r="T11" s="26"/>
      <c r="U11" s="48"/>
      <c r="V11" s="44"/>
      <c r="W11" s="44"/>
      <c r="X11" s="44"/>
      <c r="Y11" s="49"/>
      <c r="Z11" s="44"/>
      <c r="AA11" s="49"/>
      <c r="AB11" s="44"/>
      <c r="AC11" s="44"/>
      <c r="AD11" s="26"/>
      <c r="AN11" s="1">
        <f ca="1">INT(MOD(SIGN(AN1)*AN1/0.01,10))</f>
        <v>0</v>
      </c>
      <c r="CR11" s="12">
        <f t="shared" ca="1" si="22"/>
        <v>0.51730042353534478</v>
      </c>
      <c r="CS11" s="13">
        <f t="shared" ca="1" si="23"/>
        <v>5</v>
      </c>
      <c r="CT11" s="3"/>
      <c r="CU11" s="3">
        <v>11</v>
      </c>
      <c r="CV11" s="14">
        <v>0</v>
      </c>
      <c r="CW11" s="14">
        <v>0</v>
      </c>
      <c r="CX11" s="3"/>
      <c r="CY11" s="12">
        <f t="shared" ca="1" si="24"/>
        <v>0.49306134214668518</v>
      </c>
      <c r="CZ11" s="13">
        <f t="shared" ca="1" si="30"/>
        <v>68</v>
      </c>
      <c r="DA11" s="3"/>
      <c r="DB11" s="3">
        <v>11</v>
      </c>
      <c r="DC11" s="14">
        <v>2</v>
      </c>
      <c r="DD11" s="14">
        <v>2</v>
      </c>
      <c r="DF11" s="12">
        <f t="shared" ca="1" si="25"/>
        <v>0.3463007502569182</v>
      </c>
      <c r="DG11" s="13">
        <f t="shared" ca="1" si="26"/>
        <v>59</v>
      </c>
      <c r="DH11" s="3"/>
      <c r="DI11" s="3">
        <v>11</v>
      </c>
      <c r="DJ11" s="14">
        <v>2</v>
      </c>
      <c r="DK11" s="14">
        <v>0</v>
      </c>
    </row>
    <row r="12" spans="1:115" ht="45.95" customHeight="1" x14ac:dyDescent="0.25">
      <c r="A12" s="29"/>
      <c r="B12" s="51"/>
      <c r="C12" s="51"/>
      <c r="D12" s="51"/>
      <c r="E12" s="51"/>
      <c r="F12" s="51"/>
      <c r="G12" s="51"/>
      <c r="H12" s="51"/>
      <c r="I12" s="51"/>
      <c r="J12" s="26"/>
      <c r="K12" s="29"/>
      <c r="L12" s="51"/>
      <c r="M12" s="51"/>
      <c r="N12" s="51"/>
      <c r="O12" s="51"/>
      <c r="P12" s="51"/>
      <c r="Q12" s="51"/>
      <c r="R12" s="51"/>
      <c r="S12" s="51"/>
      <c r="T12" s="26"/>
      <c r="U12" s="29"/>
      <c r="V12" s="51"/>
      <c r="W12" s="51"/>
      <c r="X12" s="51"/>
      <c r="Y12" s="51"/>
      <c r="Z12" s="51"/>
      <c r="AA12" s="51"/>
      <c r="AB12" s="51"/>
      <c r="AC12" s="51"/>
      <c r="AD12" s="26"/>
      <c r="CR12" s="12">
        <f t="shared" ca="1" si="22"/>
        <v>0.23701148130899186</v>
      </c>
      <c r="CS12" s="13">
        <f t="shared" ca="1" si="23"/>
        <v>9</v>
      </c>
      <c r="CT12" s="3"/>
      <c r="CU12" s="3">
        <v>12</v>
      </c>
      <c r="CV12" s="14">
        <v>0</v>
      </c>
      <c r="CW12" s="14">
        <v>0</v>
      </c>
      <c r="CX12" s="3"/>
      <c r="CY12" s="12">
        <f t="shared" ca="1" si="24"/>
        <v>0.79837901130385158</v>
      </c>
      <c r="CZ12" s="13">
        <f t="shared" ca="1" si="30"/>
        <v>18</v>
      </c>
      <c r="DA12" s="3"/>
      <c r="DB12" s="3">
        <v>12</v>
      </c>
      <c r="DC12" s="14">
        <v>2</v>
      </c>
      <c r="DD12" s="14">
        <v>3</v>
      </c>
      <c r="DF12" s="12">
        <f t="shared" ca="1" si="25"/>
        <v>0.8206094416443932</v>
      </c>
      <c r="DG12" s="13">
        <f t="shared" ca="1" si="26"/>
        <v>22</v>
      </c>
      <c r="DH12" s="3"/>
      <c r="DI12" s="3">
        <v>12</v>
      </c>
      <c r="DJ12" s="14">
        <v>2</v>
      </c>
      <c r="DK12" s="14">
        <v>1</v>
      </c>
    </row>
    <row r="13" spans="1:115" ht="15" customHeight="1" x14ac:dyDescent="0.25">
      <c r="A13" s="52"/>
      <c r="B13" s="53"/>
      <c r="C13" s="53"/>
      <c r="D13" s="53"/>
      <c r="E13" s="53"/>
      <c r="F13" s="53"/>
      <c r="G13" s="53"/>
      <c r="H13" s="53"/>
      <c r="I13" s="53"/>
      <c r="J13" s="54"/>
      <c r="K13" s="52"/>
      <c r="L13" s="53"/>
      <c r="M13" s="53"/>
      <c r="N13" s="53"/>
      <c r="O13" s="53"/>
      <c r="P13" s="53"/>
      <c r="Q13" s="53"/>
      <c r="R13" s="53"/>
      <c r="S13" s="53"/>
      <c r="T13" s="54"/>
      <c r="U13" s="52"/>
      <c r="V13" s="53"/>
      <c r="W13" s="55"/>
      <c r="X13" s="55"/>
      <c r="Y13" s="55"/>
      <c r="Z13" s="55"/>
      <c r="AA13" s="55"/>
      <c r="AB13" s="55"/>
      <c r="AC13" s="55"/>
      <c r="AD13" s="56"/>
      <c r="CR13" s="12">
        <f t="shared" ca="1" si="22"/>
        <v>0.49071048170162512</v>
      </c>
      <c r="CS13" s="13">
        <f t="shared" ca="1" si="23"/>
        <v>6</v>
      </c>
      <c r="CT13" s="3"/>
      <c r="CU13" s="3">
        <v>13</v>
      </c>
      <c r="CV13" s="14">
        <v>0</v>
      </c>
      <c r="CW13" s="14">
        <v>0</v>
      </c>
      <c r="CX13" s="3"/>
      <c r="CY13" s="12">
        <f t="shared" ca="1" si="24"/>
        <v>0.71938974744366724</v>
      </c>
      <c r="CZ13" s="13">
        <f t="shared" ca="1" si="30"/>
        <v>29</v>
      </c>
      <c r="DA13" s="3"/>
      <c r="DB13" s="3">
        <v>13</v>
      </c>
      <c r="DC13" s="14">
        <v>2</v>
      </c>
      <c r="DD13" s="14">
        <v>4</v>
      </c>
      <c r="DF13" s="12">
        <f t="shared" ca="1" si="25"/>
        <v>0.12533630573583787</v>
      </c>
      <c r="DG13" s="13">
        <f t="shared" ca="1" si="26"/>
        <v>76</v>
      </c>
      <c r="DH13" s="3"/>
      <c r="DI13" s="3">
        <v>13</v>
      </c>
      <c r="DJ13" s="14">
        <v>2</v>
      </c>
      <c r="DK13" s="14">
        <v>2</v>
      </c>
    </row>
    <row r="14" spans="1:115" ht="15" customHeight="1" thickBot="1" x14ac:dyDescent="0.3">
      <c r="A14" s="17" t="str">
        <f ca="1">$AG4</f>
        <v>D</v>
      </c>
      <c r="B14" s="18"/>
      <c r="C14" s="19"/>
      <c r="D14" s="19"/>
      <c r="E14" s="19"/>
      <c r="F14" s="19"/>
      <c r="G14" s="19"/>
      <c r="H14" s="19"/>
      <c r="I14" s="19"/>
      <c r="J14" s="20"/>
      <c r="K14" s="17" t="str">
        <f ca="1">$AG5</f>
        <v>D</v>
      </c>
      <c r="L14" s="19"/>
      <c r="M14" s="19"/>
      <c r="N14" s="19"/>
      <c r="O14" s="19"/>
      <c r="P14" s="19"/>
      <c r="Q14" s="19"/>
      <c r="R14" s="19"/>
      <c r="S14" s="19"/>
      <c r="T14" s="20"/>
      <c r="U14" s="17" t="str">
        <f ca="1">$AG6</f>
        <v>D</v>
      </c>
      <c r="V14" s="19"/>
      <c r="W14" s="21"/>
      <c r="X14" s="21"/>
      <c r="Y14" s="22"/>
      <c r="Z14" s="22"/>
      <c r="AA14" s="22"/>
      <c r="AB14" s="22"/>
      <c r="AC14" s="22"/>
      <c r="AD14" s="23"/>
      <c r="AZ14" s="3"/>
      <c r="BA14" s="3"/>
      <c r="BB14" s="3"/>
      <c r="BC14" s="3"/>
      <c r="CR14" s="12"/>
      <c r="CS14" s="13"/>
      <c r="CT14" s="3"/>
      <c r="CU14" s="3"/>
      <c r="CV14" s="14"/>
      <c r="CW14" s="14"/>
      <c r="CX14" s="3"/>
      <c r="CY14" s="12">
        <f t="shared" ca="1" si="24"/>
        <v>0.84569335272733515</v>
      </c>
      <c r="CZ14" s="13">
        <f t="shared" ca="1" si="30"/>
        <v>10</v>
      </c>
      <c r="DA14" s="3"/>
      <c r="DB14" s="3">
        <v>14</v>
      </c>
      <c r="DC14" s="14">
        <v>2</v>
      </c>
      <c r="DD14" s="14">
        <v>5</v>
      </c>
      <c r="DF14" s="12">
        <f t="shared" ca="1" si="25"/>
        <v>0.9500337513849193</v>
      </c>
      <c r="DG14" s="13">
        <f t="shared" ca="1" si="26"/>
        <v>10</v>
      </c>
      <c r="DH14" s="3"/>
      <c r="DI14" s="3">
        <v>14</v>
      </c>
      <c r="DJ14" s="14">
        <v>2</v>
      </c>
      <c r="DK14" s="14">
        <v>3</v>
      </c>
    </row>
    <row r="15" spans="1:115" ht="45" customHeight="1" thickBot="1" x14ac:dyDescent="0.3">
      <c r="A15" s="24"/>
      <c r="B15" s="138" t="str">
        <f ca="1">AJ4&amp;AK4&amp;AL4&amp;AM4</f>
        <v>40.3×99＝</v>
      </c>
      <c r="C15" s="139"/>
      <c r="D15" s="139"/>
      <c r="E15" s="139"/>
      <c r="F15" s="139"/>
      <c r="G15" s="136">
        <f ca="1">AN4</f>
        <v>3989.7000000000003</v>
      </c>
      <c r="H15" s="136"/>
      <c r="I15" s="137"/>
      <c r="J15" s="25"/>
      <c r="K15" s="24"/>
      <c r="L15" s="138" t="str">
        <f ca="1">AJ5&amp;AK5&amp;AL5&amp;AM5</f>
        <v>20.2×33＝</v>
      </c>
      <c r="M15" s="139"/>
      <c r="N15" s="139"/>
      <c r="O15" s="139"/>
      <c r="P15" s="139"/>
      <c r="Q15" s="136">
        <f ca="1">AN5</f>
        <v>666.6</v>
      </c>
      <c r="R15" s="136"/>
      <c r="S15" s="137"/>
      <c r="T15" s="25"/>
      <c r="U15" s="24"/>
      <c r="V15" s="138" t="str">
        <f ca="1">AJ6&amp;AK6&amp;AL6&amp;AM6</f>
        <v>0.5×14＝</v>
      </c>
      <c r="W15" s="139"/>
      <c r="X15" s="139"/>
      <c r="Y15" s="139"/>
      <c r="Z15" s="139"/>
      <c r="AA15" s="136">
        <f ca="1">AN6</f>
        <v>7</v>
      </c>
      <c r="AB15" s="136"/>
      <c r="AC15" s="137"/>
      <c r="AD15" s="26"/>
      <c r="AN15" s="57"/>
      <c r="AZ15" s="3"/>
      <c r="BA15" s="3"/>
      <c r="BB15" s="3"/>
      <c r="BC15" s="3"/>
      <c r="CR15" s="12"/>
      <c r="CS15" s="13"/>
      <c r="CT15" s="3"/>
      <c r="CU15" s="3"/>
      <c r="CV15" s="14"/>
      <c r="CW15" s="14"/>
      <c r="CX15" s="3"/>
      <c r="CY15" s="12">
        <f t="shared" ca="1" si="24"/>
        <v>0.91458397072757225</v>
      </c>
      <c r="CZ15" s="13">
        <f t="shared" ca="1" si="30"/>
        <v>6</v>
      </c>
      <c r="DA15" s="3"/>
      <c r="DB15" s="3">
        <v>15</v>
      </c>
      <c r="DC15" s="14">
        <v>2</v>
      </c>
      <c r="DD15" s="14">
        <v>6</v>
      </c>
      <c r="DF15" s="12">
        <f t="shared" ca="1" si="25"/>
        <v>0.5527192555292918</v>
      </c>
      <c r="DG15" s="13">
        <f t="shared" ca="1" si="26"/>
        <v>37</v>
      </c>
      <c r="DH15" s="3"/>
      <c r="DI15" s="3">
        <v>15</v>
      </c>
      <c r="DJ15" s="14">
        <v>2</v>
      </c>
      <c r="DK15" s="14">
        <v>4</v>
      </c>
    </row>
    <row r="16" spans="1:115" ht="15" customHeight="1" x14ac:dyDescent="0.25">
      <c r="A16" s="24"/>
      <c r="B16" s="27"/>
      <c r="C16" s="28"/>
      <c r="D16" s="28"/>
      <c r="E16" s="28"/>
      <c r="F16" s="28"/>
      <c r="G16" s="28"/>
      <c r="H16" s="28"/>
      <c r="I16" s="28"/>
      <c r="J16" s="25"/>
      <c r="K16" s="24"/>
      <c r="L16" s="27"/>
      <c r="M16" s="28"/>
      <c r="N16" s="28"/>
      <c r="O16" s="28"/>
      <c r="P16" s="28"/>
      <c r="Q16" s="28"/>
      <c r="R16" s="28"/>
      <c r="S16" s="28"/>
      <c r="T16" s="25"/>
      <c r="U16" s="24"/>
      <c r="V16" s="27"/>
      <c r="W16" s="28"/>
      <c r="X16" s="28"/>
      <c r="Y16" s="28"/>
      <c r="Z16" s="28"/>
      <c r="AA16" s="28"/>
      <c r="AB16" s="28"/>
      <c r="AC16" s="28"/>
      <c r="AD16" s="26"/>
      <c r="AZ16" s="3"/>
      <c r="BA16" s="3"/>
      <c r="BB16" s="3"/>
      <c r="BC16" s="3"/>
      <c r="CR16" s="12"/>
      <c r="CS16" s="13"/>
      <c r="CT16" s="3"/>
      <c r="CU16" s="3"/>
      <c r="CV16" s="14"/>
      <c r="CW16" s="14"/>
      <c r="CX16" s="3"/>
      <c r="CY16" s="12">
        <f t="shared" ca="1" si="24"/>
        <v>0.23328046315117712</v>
      </c>
      <c r="CZ16" s="13">
        <f t="shared" ca="1" si="30"/>
        <v>110</v>
      </c>
      <c r="DA16" s="3"/>
      <c r="DB16" s="3">
        <v>16</v>
      </c>
      <c r="DC16" s="14">
        <v>2</v>
      </c>
      <c r="DD16" s="14">
        <v>7</v>
      </c>
      <c r="DF16" s="12">
        <f t="shared" ca="1" si="25"/>
        <v>0.9548931891856921</v>
      </c>
      <c r="DG16" s="13">
        <f t="shared" ca="1" si="26"/>
        <v>8</v>
      </c>
      <c r="DH16" s="3"/>
      <c r="DI16" s="3">
        <v>16</v>
      </c>
      <c r="DJ16" s="14">
        <v>2</v>
      </c>
      <c r="DK16" s="14">
        <v>5</v>
      </c>
    </row>
    <row r="17" spans="1:115" ht="45.95" customHeight="1" x14ac:dyDescent="0.25">
      <c r="A17" s="29"/>
      <c r="B17" s="30"/>
      <c r="C17" s="30"/>
      <c r="D17" s="31"/>
      <c r="E17" s="119">
        <f ca="1">$AZ4</f>
        <v>4</v>
      </c>
      <c r="F17" s="120">
        <f ca="1">IF(AQ4=2,".",)</f>
        <v>0</v>
      </c>
      <c r="G17" s="121">
        <f ca="1">$BA4</f>
        <v>0</v>
      </c>
      <c r="H17" s="120" t="str">
        <f ca="1">IF(AQ4=1,".",)</f>
        <v>.</v>
      </c>
      <c r="I17" s="122">
        <f ca="1">$BB4</f>
        <v>3</v>
      </c>
      <c r="J17" s="26"/>
      <c r="K17" s="29"/>
      <c r="L17" s="30"/>
      <c r="M17" s="30"/>
      <c r="N17" s="31"/>
      <c r="O17" s="119">
        <f ca="1">$AZ5</f>
        <v>2</v>
      </c>
      <c r="P17" s="120">
        <f ca="1">IF(AQ5=2,".",)</f>
        <v>0</v>
      </c>
      <c r="Q17" s="121">
        <f ca="1">$BA5</f>
        <v>0</v>
      </c>
      <c r="R17" s="120" t="str">
        <f ca="1">IF(AQ5=1,".",)</f>
        <v>.</v>
      </c>
      <c r="S17" s="122">
        <f ca="1">$BB5</f>
        <v>2</v>
      </c>
      <c r="T17" s="26"/>
      <c r="U17" s="29"/>
      <c r="V17" s="30"/>
      <c r="W17" s="30"/>
      <c r="X17" s="31"/>
      <c r="Y17" s="119">
        <f ca="1">$AZ6</f>
        <v>0</v>
      </c>
      <c r="Z17" s="120">
        <f ca="1">IF(AQ6=2,".",)</f>
        <v>0</v>
      </c>
      <c r="AA17" s="121">
        <f ca="1">$BA6</f>
        <v>0</v>
      </c>
      <c r="AB17" s="120" t="str">
        <f ca="1">IF(AQ6=1,".",)</f>
        <v>.</v>
      </c>
      <c r="AC17" s="122">
        <f ca="1">$BB6</f>
        <v>5</v>
      </c>
      <c r="AD17" s="26"/>
      <c r="CR17" s="12"/>
      <c r="CS17" s="13"/>
      <c r="CT17" s="3"/>
      <c r="CU17" s="3"/>
      <c r="CV17" s="14"/>
      <c r="CW17" s="14"/>
      <c r="CX17" s="3"/>
      <c r="CY17" s="12">
        <f t="shared" ca="1" si="24"/>
        <v>0.40868917229133872</v>
      </c>
      <c r="CZ17" s="13">
        <f t="shared" ca="1" si="30"/>
        <v>85</v>
      </c>
      <c r="DA17" s="3"/>
      <c r="DB17" s="3">
        <v>17</v>
      </c>
      <c r="DC17" s="14">
        <v>2</v>
      </c>
      <c r="DD17" s="14">
        <v>8</v>
      </c>
      <c r="DF17" s="12">
        <f t="shared" ca="1" si="25"/>
        <v>0.28104955027947376</v>
      </c>
      <c r="DG17" s="13">
        <f t="shared" ca="1" si="26"/>
        <v>65</v>
      </c>
      <c r="DH17" s="3"/>
      <c r="DI17" s="3">
        <v>17</v>
      </c>
      <c r="DJ17" s="14">
        <v>2</v>
      </c>
      <c r="DK17" s="14">
        <v>6</v>
      </c>
    </row>
    <row r="18" spans="1:115" ht="45.95" customHeight="1" thickBot="1" x14ac:dyDescent="0.3">
      <c r="A18" s="29"/>
      <c r="B18" s="36"/>
      <c r="C18" s="36"/>
      <c r="D18" s="37" t="s">
        <v>1</v>
      </c>
      <c r="E18" s="123"/>
      <c r="F18" s="124"/>
      <c r="G18" s="125">
        <f ca="1">$BE4</f>
        <v>9</v>
      </c>
      <c r="H18" s="124"/>
      <c r="I18" s="126">
        <f ca="1">$BF4</f>
        <v>9</v>
      </c>
      <c r="J18" s="26"/>
      <c r="K18" s="29"/>
      <c r="L18" s="36"/>
      <c r="M18" s="36"/>
      <c r="N18" s="37" t="s">
        <v>1</v>
      </c>
      <c r="O18" s="123"/>
      <c r="P18" s="124"/>
      <c r="Q18" s="125">
        <f ca="1">$BE5</f>
        <v>3</v>
      </c>
      <c r="R18" s="124"/>
      <c r="S18" s="126">
        <f ca="1">$BF5</f>
        <v>3</v>
      </c>
      <c r="T18" s="26"/>
      <c r="U18" s="29"/>
      <c r="V18" s="36"/>
      <c r="W18" s="36"/>
      <c r="X18" s="37" t="s">
        <v>1</v>
      </c>
      <c r="Y18" s="123"/>
      <c r="Z18" s="124"/>
      <c r="AA18" s="125">
        <f ca="1">$BE6</f>
        <v>1</v>
      </c>
      <c r="AB18" s="124"/>
      <c r="AC18" s="126">
        <f ca="1">$BF6</f>
        <v>4</v>
      </c>
      <c r="AD18" s="26"/>
      <c r="CR18" s="12"/>
      <c r="CS18" s="13"/>
      <c r="CT18" s="3"/>
      <c r="CU18" s="3"/>
      <c r="CV18" s="14"/>
      <c r="CW18" s="14"/>
      <c r="CX18" s="3"/>
      <c r="CY18" s="12">
        <f t="shared" ca="1" si="24"/>
        <v>0.84101009776256763</v>
      </c>
      <c r="CZ18" s="13">
        <f t="shared" ca="1" si="30"/>
        <v>12</v>
      </c>
      <c r="DA18" s="3"/>
      <c r="DB18" s="3">
        <v>18</v>
      </c>
      <c r="DC18" s="14">
        <v>2</v>
      </c>
      <c r="DD18" s="14">
        <v>9</v>
      </c>
      <c r="DF18" s="12">
        <f t="shared" ca="1" si="25"/>
        <v>0.96844434302594884</v>
      </c>
      <c r="DG18" s="13">
        <f t="shared" ca="1" si="26"/>
        <v>5</v>
      </c>
      <c r="DH18" s="3"/>
      <c r="DI18" s="3">
        <v>18</v>
      </c>
      <c r="DJ18" s="14">
        <v>2</v>
      </c>
      <c r="DK18" s="14">
        <v>7</v>
      </c>
    </row>
    <row r="19" spans="1:115" ht="45.95" customHeight="1" x14ac:dyDescent="0.25">
      <c r="A19" s="43"/>
      <c r="B19" s="44"/>
      <c r="C19" s="44"/>
      <c r="D19" s="45"/>
      <c r="E19" s="46"/>
      <c r="F19" s="45"/>
      <c r="G19" s="46"/>
      <c r="H19" s="45"/>
      <c r="I19" s="45"/>
      <c r="J19" s="26"/>
      <c r="K19" s="48"/>
      <c r="L19" s="44"/>
      <c r="M19" s="44"/>
      <c r="N19" s="45"/>
      <c r="O19" s="46"/>
      <c r="P19" s="45"/>
      <c r="Q19" s="46"/>
      <c r="R19" s="45"/>
      <c r="S19" s="45"/>
      <c r="T19" s="26"/>
      <c r="U19" s="48"/>
      <c r="V19" s="44"/>
      <c r="W19" s="44"/>
      <c r="X19" s="45"/>
      <c r="Y19" s="46"/>
      <c r="Z19" s="45"/>
      <c r="AA19" s="46"/>
      <c r="AB19" s="45"/>
      <c r="AC19" s="45"/>
      <c r="AD19" s="26"/>
      <c r="AN19" s="57"/>
      <c r="CR19" s="12"/>
      <c r="CS19" s="13"/>
      <c r="CT19" s="3"/>
      <c r="CU19" s="3"/>
      <c r="CV19" s="14"/>
      <c r="CW19" s="3"/>
      <c r="CX19" s="3"/>
      <c r="CY19" s="12">
        <f t="shared" ca="1" si="24"/>
        <v>0.38352025057906847</v>
      </c>
      <c r="CZ19" s="13">
        <f t="shared" ca="1" si="30"/>
        <v>89</v>
      </c>
      <c r="DA19" s="3"/>
      <c r="DB19" s="3">
        <v>19</v>
      </c>
      <c r="DC19" s="14">
        <v>3</v>
      </c>
      <c r="DD19" s="14">
        <v>1</v>
      </c>
      <c r="DF19" s="12">
        <f t="shared" ca="1" si="25"/>
        <v>5.9592200747144108E-2</v>
      </c>
      <c r="DG19" s="13">
        <f t="shared" ca="1" si="26"/>
        <v>82</v>
      </c>
      <c r="DH19" s="3"/>
      <c r="DI19" s="3">
        <v>19</v>
      </c>
      <c r="DJ19" s="14">
        <v>2</v>
      </c>
      <c r="DK19" s="14">
        <v>8</v>
      </c>
    </row>
    <row r="20" spans="1:115" ht="45.95" customHeight="1" x14ac:dyDescent="0.25">
      <c r="A20" s="43"/>
      <c r="B20" s="44"/>
      <c r="C20" s="44"/>
      <c r="D20" s="44"/>
      <c r="E20" s="49"/>
      <c r="F20" s="44"/>
      <c r="G20" s="49"/>
      <c r="H20" s="44"/>
      <c r="I20" s="44"/>
      <c r="J20" s="26"/>
      <c r="K20" s="48"/>
      <c r="L20" s="44"/>
      <c r="M20" s="44"/>
      <c r="N20" s="44"/>
      <c r="O20" s="49"/>
      <c r="P20" s="44"/>
      <c r="Q20" s="49"/>
      <c r="R20" s="44"/>
      <c r="S20" s="44"/>
      <c r="T20" s="26"/>
      <c r="U20" s="48"/>
      <c r="V20" s="44"/>
      <c r="W20" s="44"/>
      <c r="X20" s="44"/>
      <c r="Y20" s="49"/>
      <c r="Z20" s="44"/>
      <c r="AA20" s="49"/>
      <c r="AB20" s="44"/>
      <c r="AC20" s="44"/>
      <c r="AD20" s="26"/>
      <c r="CR20" s="12"/>
      <c r="CS20" s="13"/>
      <c r="CT20" s="3"/>
      <c r="CU20" s="3"/>
      <c r="CV20" s="3"/>
      <c r="CW20" s="3"/>
      <c r="CX20" s="3"/>
      <c r="CY20" s="12">
        <f t="shared" ca="1" si="24"/>
        <v>0.5722581180243651</v>
      </c>
      <c r="CZ20" s="13">
        <f t="shared" ca="1" si="30"/>
        <v>52</v>
      </c>
      <c r="DA20" s="3"/>
      <c r="DB20" s="3">
        <v>20</v>
      </c>
      <c r="DC20" s="14">
        <v>3</v>
      </c>
      <c r="DD20" s="14">
        <v>2</v>
      </c>
      <c r="DF20" s="12">
        <f t="shared" ca="1" si="25"/>
        <v>0.99310770697470219</v>
      </c>
      <c r="DG20" s="13">
        <f t="shared" ca="1" si="26"/>
        <v>2</v>
      </c>
      <c r="DH20" s="3"/>
      <c r="DI20" s="3">
        <v>20</v>
      </c>
      <c r="DJ20" s="14">
        <v>2</v>
      </c>
      <c r="DK20" s="14">
        <v>9</v>
      </c>
    </row>
    <row r="21" spans="1:115" ht="45.95" customHeight="1" x14ac:dyDescent="0.25">
      <c r="A21" s="43"/>
      <c r="B21" s="44"/>
      <c r="C21" s="44"/>
      <c r="D21" s="44"/>
      <c r="E21" s="49"/>
      <c r="F21" s="44"/>
      <c r="G21" s="49"/>
      <c r="H21" s="44"/>
      <c r="I21" s="44"/>
      <c r="J21" s="26"/>
      <c r="K21" s="48"/>
      <c r="L21" s="44"/>
      <c r="M21" s="44"/>
      <c r="N21" s="44"/>
      <c r="O21" s="49"/>
      <c r="P21" s="44"/>
      <c r="Q21" s="49"/>
      <c r="R21" s="44"/>
      <c r="S21" s="44"/>
      <c r="T21" s="26"/>
      <c r="U21" s="48"/>
      <c r="V21" s="44"/>
      <c r="W21" s="44"/>
      <c r="X21" s="44"/>
      <c r="Y21" s="49"/>
      <c r="Z21" s="44"/>
      <c r="AA21" s="49"/>
      <c r="AB21" s="44"/>
      <c r="AC21" s="44"/>
      <c r="AD21" s="26"/>
      <c r="CR21" s="12"/>
      <c r="CS21" s="13"/>
      <c r="CT21" s="3"/>
      <c r="CU21" s="3"/>
      <c r="CV21" s="3"/>
      <c r="CW21" s="3"/>
      <c r="CX21" s="3"/>
      <c r="CY21" s="12">
        <f t="shared" ca="1" si="24"/>
        <v>0.15981010921050043</v>
      </c>
      <c r="CZ21" s="13">
        <f t="shared" ca="1" si="30"/>
        <v>121</v>
      </c>
      <c r="DA21" s="3"/>
      <c r="DB21" s="3">
        <v>21</v>
      </c>
      <c r="DC21" s="14">
        <v>3</v>
      </c>
      <c r="DD21" s="14">
        <v>3</v>
      </c>
      <c r="DF21" s="12">
        <f t="shared" ca="1" si="25"/>
        <v>0.4487045594676633</v>
      </c>
      <c r="DG21" s="13">
        <f t="shared" ca="1" si="26"/>
        <v>48</v>
      </c>
      <c r="DH21" s="3"/>
      <c r="DI21" s="3">
        <v>21</v>
      </c>
      <c r="DJ21" s="14">
        <v>3</v>
      </c>
      <c r="DK21" s="14">
        <v>0</v>
      </c>
    </row>
    <row r="22" spans="1:115" ht="45.95" customHeight="1" x14ac:dyDescent="0.25">
      <c r="A22" s="29"/>
      <c r="B22" s="51"/>
      <c r="C22" s="51"/>
      <c r="D22" s="51"/>
      <c r="E22" s="51"/>
      <c r="F22" s="51"/>
      <c r="G22" s="51"/>
      <c r="H22" s="51"/>
      <c r="I22" s="51"/>
      <c r="J22" s="26"/>
      <c r="K22" s="29"/>
      <c r="L22" s="51"/>
      <c r="M22" s="51"/>
      <c r="N22" s="51"/>
      <c r="O22" s="51"/>
      <c r="P22" s="51"/>
      <c r="Q22" s="51"/>
      <c r="R22" s="51"/>
      <c r="S22" s="51"/>
      <c r="T22" s="26"/>
      <c r="U22" s="29"/>
      <c r="V22" s="51"/>
      <c r="W22" s="51"/>
      <c r="X22" s="51"/>
      <c r="Y22" s="51"/>
      <c r="Z22" s="51"/>
      <c r="AA22" s="51"/>
      <c r="AB22" s="51"/>
      <c r="AC22" s="51"/>
      <c r="AD22" s="26"/>
      <c r="CR22" s="12"/>
      <c r="CS22" s="13"/>
      <c r="CT22" s="3"/>
      <c r="CU22" s="3"/>
      <c r="CV22" s="3"/>
      <c r="CW22" s="3"/>
      <c r="CX22" s="3"/>
      <c r="CY22" s="12">
        <f t="shared" ca="1" si="24"/>
        <v>0.61739239149108094</v>
      </c>
      <c r="CZ22" s="13">
        <f t="shared" ca="1" si="30"/>
        <v>47</v>
      </c>
      <c r="DA22" s="3"/>
      <c r="DB22" s="3">
        <v>22</v>
      </c>
      <c r="DC22" s="14">
        <v>3</v>
      </c>
      <c r="DD22" s="14">
        <v>4</v>
      </c>
      <c r="DF22" s="12">
        <f t="shared" ca="1" si="25"/>
        <v>0.59078195783193987</v>
      </c>
      <c r="DG22" s="13">
        <f t="shared" ca="1" si="26"/>
        <v>36</v>
      </c>
      <c r="DH22" s="3"/>
      <c r="DI22" s="3">
        <v>22</v>
      </c>
      <c r="DJ22" s="14">
        <v>3</v>
      </c>
      <c r="DK22" s="14">
        <v>1</v>
      </c>
    </row>
    <row r="23" spans="1:115" ht="15" customHeight="1" x14ac:dyDescent="0.25">
      <c r="A23" s="52"/>
      <c r="B23" s="53"/>
      <c r="C23" s="53"/>
      <c r="D23" s="53"/>
      <c r="E23" s="53"/>
      <c r="F23" s="53"/>
      <c r="G23" s="53"/>
      <c r="H23" s="53"/>
      <c r="I23" s="53"/>
      <c r="J23" s="54"/>
      <c r="K23" s="52"/>
      <c r="L23" s="53"/>
      <c r="M23" s="53"/>
      <c r="N23" s="53"/>
      <c r="O23" s="53"/>
      <c r="P23" s="53"/>
      <c r="Q23" s="53"/>
      <c r="R23" s="53"/>
      <c r="S23" s="53"/>
      <c r="T23" s="54"/>
      <c r="U23" s="52"/>
      <c r="V23" s="53"/>
      <c r="W23" s="55"/>
      <c r="X23" s="55"/>
      <c r="Y23" s="55"/>
      <c r="Z23" s="55"/>
      <c r="AA23" s="55"/>
      <c r="AB23" s="55"/>
      <c r="AC23" s="55"/>
      <c r="AD23" s="56"/>
      <c r="CR23" s="12"/>
      <c r="CS23" s="13"/>
      <c r="CT23" s="3"/>
      <c r="CU23" s="3"/>
      <c r="CV23" s="3"/>
      <c r="CW23" s="3"/>
      <c r="CX23" s="3"/>
      <c r="CY23" s="12">
        <f t="shared" ca="1" si="24"/>
        <v>0.66386765265373515</v>
      </c>
      <c r="CZ23" s="13">
        <f t="shared" ca="1" si="30"/>
        <v>38</v>
      </c>
      <c r="DA23" s="3"/>
      <c r="DB23" s="3">
        <v>23</v>
      </c>
      <c r="DC23" s="14">
        <v>3</v>
      </c>
      <c r="DD23" s="14">
        <v>5</v>
      </c>
      <c r="DF23" s="12">
        <f t="shared" ca="1" si="25"/>
        <v>0.46720231063291107</v>
      </c>
      <c r="DG23" s="13">
        <f t="shared" ca="1" si="26"/>
        <v>43</v>
      </c>
      <c r="DH23" s="3"/>
      <c r="DI23" s="3">
        <v>23</v>
      </c>
      <c r="DJ23" s="14">
        <v>3</v>
      </c>
      <c r="DK23" s="14">
        <v>2</v>
      </c>
    </row>
    <row r="24" spans="1:115" ht="15" customHeight="1" thickBot="1" x14ac:dyDescent="0.3">
      <c r="A24" s="17" t="str">
        <f ca="1">$AG7</f>
        <v>D</v>
      </c>
      <c r="B24" s="18"/>
      <c r="C24" s="19"/>
      <c r="D24" s="19"/>
      <c r="E24" s="19"/>
      <c r="F24" s="19"/>
      <c r="G24" s="19"/>
      <c r="H24" s="19"/>
      <c r="I24" s="19"/>
      <c r="J24" s="20"/>
      <c r="K24" s="17" t="str">
        <f ca="1">$AG8</f>
        <v>D</v>
      </c>
      <c r="L24" s="19"/>
      <c r="M24" s="19"/>
      <c r="N24" s="19"/>
      <c r="O24" s="19"/>
      <c r="P24" s="19"/>
      <c r="Q24" s="19"/>
      <c r="R24" s="19"/>
      <c r="S24" s="19"/>
      <c r="T24" s="20"/>
      <c r="U24" s="17" t="str">
        <f ca="1">$AG9</f>
        <v>D</v>
      </c>
      <c r="V24" s="19"/>
      <c r="W24" s="21"/>
      <c r="X24" s="21"/>
      <c r="Y24" s="22"/>
      <c r="Z24" s="22"/>
      <c r="AA24" s="22"/>
      <c r="AB24" s="22"/>
      <c r="AC24" s="22"/>
      <c r="AD24" s="23"/>
      <c r="CR24" s="12"/>
      <c r="CS24" s="13"/>
      <c r="CT24" s="3"/>
      <c r="CU24" s="3"/>
      <c r="CV24" s="3"/>
      <c r="CW24" s="3"/>
      <c r="CX24" s="3"/>
      <c r="CY24" s="12">
        <f t="shared" ca="1" si="24"/>
        <v>0.46047266573368573</v>
      </c>
      <c r="CZ24" s="13">
        <f t="shared" ca="1" si="30"/>
        <v>73</v>
      </c>
      <c r="DA24" s="3"/>
      <c r="DB24" s="3">
        <v>24</v>
      </c>
      <c r="DC24" s="14">
        <v>3</v>
      </c>
      <c r="DD24" s="14">
        <v>6</v>
      </c>
      <c r="DF24" s="12">
        <f t="shared" ca="1" si="25"/>
        <v>0.61335159446856913</v>
      </c>
      <c r="DG24" s="13">
        <f t="shared" ca="1" si="26"/>
        <v>34</v>
      </c>
      <c r="DH24" s="3"/>
      <c r="DI24" s="3">
        <v>24</v>
      </c>
      <c r="DJ24" s="14">
        <v>3</v>
      </c>
      <c r="DK24" s="14">
        <v>3</v>
      </c>
    </row>
    <row r="25" spans="1:115" ht="45" customHeight="1" thickBot="1" x14ac:dyDescent="0.3">
      <c r="A25" s="24"/>
      <c r="B25" s="138" t="str">
        <f ca="1">AJ7&amp;AK7&amp;AL7&amp;AM7</f>
        <v>0.79×39＝</v>
      </c>
      <c r="C25" s="139"/>
      <c r="D25" s="139"/>
      <c r="E25" s="139"/>
      <c r="F25" s="139"/>
      <c r="G25" s="136">
        <f ca="1">AN7</f>
        <v>30.810000000000002</v>
      </c>
      <c r="H25" s="136"/>
      <c r="I25" s="137"/>
      <c r="J25" s="25"/>
      <c r="K25" s="24"/>
      <c r="L25" s="138" t="str">
        <f ca="1">AJ8&amp;AK8&amp;AL8&amp;AM8</f>
        <v>8.78×22＝</v>
      </c>
      <c r="M25" s="139"/>
      <c r="N25" s="139"/>
      <c r="O25" s="139"/>
      <c r="P25" s="139"/>
      <c r="Q25" s="136">
        <f ca="1">AN8</f>
        <v>193.16</v>
      </c>
      <c r="R25" s="136"/>
      <c r="S25" s="137"/>
      <c r="T25" s="25"/>
      <c r="U25" s="24"/>
      <c r="V25" s="138" t="str">
        <f ca="1">AJ9&amp;AK9&amp;AL9&amp;AM9</f>
        <v>7.08×84＝</v>
      </c>
      <c r="W25" s="139"/>
      <c r="X25" s="139"/>
      <c r="Y25" s="139"/>
      <c r="Z25" s="139"/>
      <c r="AA25" s="136">
        <f ca="1">AN9</f>
        <v>594.72</v>
      </c>
      <c r="AB25" s="136"/>
      <c r="AC25" s="137"/>
      <c r="AD25" s="26"/>
      <c r="CR25" s="12"/>
      <c r="CS25" s="13"/>
      <c r="CT25" s="3"/>
      <c r="CU25" s="3"/>
      <c r="CV25" s="3"/>
      <c r="CW25" s="3"/>
      <c r="CX25" s="3"/>
      <c r="CY25" s="12">
        <f t="shared" ca="1" si="24"/>
        <v>0.54748181221962311</v>
      </c>
      <c r="CZ25" s="13">
        <f t="shared" ca="1" si="30"/>
        <v>58</v>
      </c>
      <c r="DA25" s="3"/>
      <c r="DB25" s="3">
        <v>25</v>
      </c>
      <c r="DC25" s="14">
        <v>3</v>
      </c>
      <c r="DD25" s="14">
        <v>7</v>
      </c>
      <c r="DF25" s="12">
        <f t="shared" ca="1" si="25"/>
        <v>0.95544788682573378</v>
      </c>
      <c r="DG25" s="13">
        <f t="shared" ca="1" si="26"/>
        <v>7</v>
      </c>
      <c r="DH25" s="3"/>
      <c r="DI25" s="3">
        <v>25</v>
      </c>
      <c r="DJ25" s="14">
        <v>3</v>
      </c>
      <c r="DK25" s="14">
        <v>4</v>
      </c>
    </row>
    <row r="26" spans="1:115" ht="15" customHeight="1" x14ac:dyDescent="0.25">
      <c r="A26" s="24"/>
      <c r="B26" s="27"/>
      <c r="C26" s="28"/>
      <c r="D26" s="28"/>
      <c r="E26" s="28"/>
      <c r="F26" s="28"/>
      <c r="G26" s="28"/>
      <c r="H26" s="28"/>
      <c r="I26" s="28"/>
      <c r="J26" s="25"/>
      <c r="K26" s="24"/>
      <c r="L26" s="27"/>
      <c r="M26" s="28"/>
      <c r="N26" s="28"/>
      <c r="O26" s="28"/>
      <c r="P26" s="28"/>
      <c r="Q26" s="28"/>
      <c r="R26" s="28"/>
      <c r="S26" s="28"/>
      <c r="T26" s="25"/>
      <c r="U26" s="24"/>
      <c r="V26" s="27"/>
      <c r="W26" s="28"/>
      <c r="X26" s="28"/>
      <c r="Y26" s="28"/>
      <c r="Z26" s="28"/>
      <c r="AA26" s="28"/>
      <c r="AB26" s="28"/>
      <c r="AC26" s="28"/>
      <c r="AD26" s="26"/>
      <c r="CR26" s="12"/>
      <c r="CS26" s="13"/>
      <c r="CT26" s="3"/>
      <c r="CU26" s="3"/>
      <c r="CV26" s="3"/>
      <c r="CW26" s="3"/>
      <c r="CX26" s="3"/>
      <c r="CY26" s="12">
        <f t="shared" ca="1" si="24"/>
        <v>0.65476532120665665</v>
      </c>
      <c r="CZ26" s="13">
        <f t="shared" ca="1" si="30"/>
        <v>40</v>
      </c>
      <c r="DA26" s="3"/>
      <c r="DB26" s="3">
        <v>26</v>
      </c>
      <c r="DC26" s="14">
        <v>3</v>
      </c>
      <c r="DD26" s="14">
        <v>8</v>
      </c>
      <c r="DF26" s="12">
        <f t="shared" ca="1" si="25"/>
        <v>0.95316615021263462</v>
      </c>
      <c r="DG26" s="13">
        <f t="shared" ca="1" si="26"/>
        <v>9</v>
      </c>
      <c r="DH26" s="3"/>
      <c r="DI26" s="3">
        <v>26</v>
      </c>
      <c r="DJ26" s="14">
        <v>3</v>
      </c>
      <c r="DK26" s="14">
        <v>5</v>
      </c>
    </row>
    <row r="27" spans="1:115" ht="45.95" customHeight="1" x14ac:dyDescent="0.25">
      <c r="A27" s="29"/>
      <c r="B27" s="30"/>
      <c r="C27" s="30"/>
      <c r="D27" s="31"/>
      <c r="E27" s="119">
        <f ca="1">$AZ7</f>
        <v>0</v>
      </c>
      <c r="F27" s="120" t="str">
        <f ca="1">IF(AQ7=2,".",)</f>
        <v>.</v>
      </c>
      <c r="G27" s="121">
        <f ca="1">$BA7</f>
        <v>7</v>
      </c>
      <c r="H27" s="120">
        <f ca="1">IF(AQ7=1,".",)</f>
        <v>0</v>
      </c>
      <c r="I27" s="122">
        <f ca="1">$BB7</f>
        <v>9</v>
      </c>
      <c r="J27" s="26"/>
      <c r="K27" s="29"/>
      <c r="L27" s="30"/>
      <c r="M27" s="30"/>
      <c r="N27" s="31"/>
      <c r="O27" s="119">
        <f ca="1">$AZ8</f>
        <v>8</v>
      </c>
      <c r="P27" s="120" t="str">
        <f ca="1">IF(AQ8=2,".",)</f>
        <v>.</v>
      </c>
      <c r="Q27" s="121">
        <f ca="1">$BA8</f>
        <v>7</v>
      </c>
      <c r="R27" s="120">
        <f ca="1">IF(AQ8=1,".",)</f>
        <v>0</v>
      </c>
      <c r="S27" s="122">
        <f ca="1">$BB8</f>
        <v>8</v>
      </c>
      <c r="T27" s="26"/>
      <c r="U27" s="29"/>
      <c r="V27" s="30"/>
      <c r="W27" s="30"/>
      <c r="X27" s="31"/>
      <c r="Y27" s="119">
        <f ca="1">$AZ9</f>
        <v>7</v>
      </c>
      <c r="Z27" s="120" t="str">
        <f ca="1">IF(AQ9=2,".",)</f>
        <v>.</v>
      </c>
      <c r="AA27" s="121">
        <f ca="1">$BA9</f>
        <v>0</v>
      </c>
      <c r="AB27" s="120">
        <f ca="1">IF(AQ9=1,".",)</f>
        <v>0</v>
      </c>
      <c r="AC27" s="122">
        <f ca="1">$BB9</f>
        <v>8</v>
      </c>
      <c r="AD27" s="26"/>
      <c r="CR27" s="12"/>
      <c r="CS27" s="13"/>
      <c r="CT27" s="3"/>
      <c r="CU27" s="3"/>
      <c r="CV27" s="3"/>
      <c r="CW27" s="3"/>
      <c r="CX27" s="3"/>
      <c r="CY27" s="12">
        <f t="shared" ca="1" si="24"/>
        <v>0.20626871560963211</v>
      </c>
      <c r="CZ27" s="13">
        <f t="shared" ca="1" si="30"/>
        <v>115</v>
      </c>
      <c r="DA27" s="3"/>
      <c r="DB27" s="3">
        <v>27</v>
      </c>
      <c r="DC27" s="14">
        <v>3</v>
      </c>
      <c r="DD27" s="14">
        <v>9</v>
      </c>
      <c r="DF27" s="12">
        <f t="shared" ca="1" si="25"/>
        <v>6.9967838851597519E-2</v>
      </c>
      <c r="DG27" s="13">
        <f t="shared" ca="1" si="26"/>
        <v>80</v>
      </c>
      <c r="DH27" s="3"/>
      <c r="DI27" s="3">
        <v>27</v>
      </c>
      <c r="DJ27" s="14">
        <v>3</v>
      </c>
      <c r="DK27" s="14">
        <v>6</v>
      </c>
    </row>
    <row r="28" spans="1:115" ht="45.95" customHeight="1" thickBot="1" x14ac:dyDescent="0.3">
      <c r="A28" s="29"/>
      <c r="B28" s="36"/>
      <c r="C28" s="36"/>
      <c r="D28" s="37" t="s">
        <v>1</v>
      </c>
      <c r="E28" s="123"/>
      <c r="F28" s="124"/>
      <c r="G28" s="125">
        <f ca="1">$BE7</f>
        <v>3</v>
      </c>
      <c r="H28" s="124"/>
      <c r="I28" s="126">
        <f ca="1">$BF7</f>
        <v>9</v>
      </c>
      <c r="J28" s="26"/>
      <c r="K28" s="29"/>
      <c r="L28" s="36"/>
      <c r="M28" s="36"/>
      <c r="N28" s="37" t="s">
        <v>1</v>
      </c>
      <c r="O28" s="123"/>
      <c r="P28" s="124"/>
      <c r="Q28" s="125">
        <f ca="1">$BE8</f>
        <v>2</v>
      </c>
      <c r="R28" s="124"/>
      <c r="S28" s="126">
        <f ca="1">$BF8</f>
        <v>2</v>
      </c>
      <c r="T28" s="26"/>
      <c r="U28" s="29"/>
      <c r="V28" s="36"/>
      <c r="W28" s="36"/>
      <c r="X28" s="37" t="s">
        <v>1</v>
      </c>
      <c r="Y28" s="123"/>
      <c r="Z28" s="124"/>
      <c r="AA28" s="125">
        <f ca="1">$BE9</f>
        <v>8</v>
      </c>
      <c r="AB28" s="124"/>
      <c r="AC28" s="126">
        <f ca="1">$BF9</f>
        <v>4</v>
      </c>
      <c r="AD28" s="26"/>
      <c r="CR28" s="12"/>
      <c r="CS28" s="13"/>
      <c r="CT28" s="3"/>
      <c r="CU28" s="3"/>
      <c r="CV28" s="3"/>
      <c r="CW28" s="3"/>
      <c r="CX28" s="3"/>
      <c r="CY28" s="12">
        <f t="shared" ca="1" si="24"/>
        <v>0.34204281589239649</v>
      </c>
      <c r="CZ28" s="13">
        <f t="shared" ca="1" si="30"/>
        <v>94</v>
      </c>
      <c r="DA28" s="3"/>
      <c r="DB28" s="3">
        <v>28</v>
      </c>
      <c r="DC28" s="14">
        <v>4</v>
      </c>
      <c r="DD28" s="14">
        <v>1</v>
      </c>
      <c r="DF28" s="12">
        <f t="shared" ca="1" si="25"/>
        <v>4.2956805959851851E-2</v>
      </c>
      <c r="DG28" s="13">
        <f t="shared" ca="1" si="26"/>
        <v>85</v>
      </c>
      <c r="DH28" s="3"/>
      <c r="DI28" s="3">
        <v>28</v>
      </c>
      <c r="DJ28" s="14">
        <v>3</v>
      </c>
      <c r="DK28" s="14">
        <v>7</v>
      </c>
    </row>
    <row r="29" spans="1:115" ht="45.95" customHeight="1" x14ac:dyDescent="0.25">
      <c r="A29" s="43"/>
      <c r="B29" s="44"/>
      <c r="C29" s="44"/>
      <c r="D29" s="45"/>
      <c r="E29" s="46"/>
      <c r="F29" s="45"/>
      <c r="G29" s="46"/>
      <c r="H29" s="45"/>
      <c r="I29" s="45"/>
      <c r="J29" s="26"/>
      <c r="K29" s="48"/>
      <c r="L29" s="44"/>
      <c r="M29" s="44"/>
      <c r="N29" s="45"/>
      <c r="O29" s="46"/>
      <c r="P29" s="45"/>
      <c r="Q29" s="46"/>
      <c r="R29" s="45"/>
      <c r="S29" s="45"/>
      <c r="T29" s="26"/>
      <c r="U29" s="48"/>
      <c r="V29" s="44"/>
      <c r="W29" s="44"/>
      <c r="X29" s="45"/>
      <c r="Y29" s="46"/>
      <c r="Z29" s="45"/>
      <c r="AA29" s="46"/>
      <c r="AB29" s="45"/>
      <c r="AC29" s="45"/>
      <c r="AD29" s="26"/>
      <c r="CR29" s="12"/>
      <c r="CS29" s="13"/>
      <c r="CT29" s="3"/>
      <c r="CU29" s="3"/>
      <c r="CV29" s="3"/>
      <c r="CW29" s="3"/>
      <c r="CX29" s="3"/>
      <c r="CY29" s="12">
        <f t="shared" ca="1" si="24"/>
        <v>0.21018683698448115</v>
      </c>
      <c r="CZ29" s="13">
        <f t="shared" ca="1" si="30"/>
        <v>114</v>
      </c>
      <c r="DA29" s="3"/>
      <c r="DB29" s="3">
        <v>29</v>
      </c>
      <c r="DC29" s="14">
        <v>4</v>
      </c>
      <c r="DD29" s="14">
        <v>2</v>
      </c>
      <c r="DF29" s="12">
        <f t="shared" ca="1" si="25"/>
        <v>0.79855679599215823</v>
      </c>
      <c r="DG29" s="13">
        <f t="shared" ca="1" si="26"/>
        <v>23</v>
      </c>
      <c r="DH29" s="3"/>
      <c r="DI29" s="3">
        <v>29</v>
      </c>
      <c r="DJ29" s="14">
        <v>3</v>
      </c>
      <c r="DK29" s="14">
        <v>8</v>
      </c>
    </row>
    <row r="30" spans="1:115" ht="45.95" customHeight="1" x14ac:dyDescent="0.25">
      <c r="A30" s="43"/>
      <c r="B30" s="44"/>
      <c r="C30" s="44"/>
      <c r="D30" s="44"/>
      <c r="E30" s="49"/>
      <c r="F30" s="44"/>
      <c r="G30" s="49"/>
      <c r="H30" s="44"/>
      <c r="I30" s="44"/>
      <c r="J30" s="26"/>
      <c r="K30" s="48"/>
      <c r="L30" s="44"/>
      <c r="M30" s="44"/>
      <c r="N30" s="44"/>
      <c r="O30" s="49"/>
      <c r="P30" s="44"/>
      <c r="Q30" s="49"/>
      <c r="R30" s="44"/>
      <c r="S30" s="44"/>
      <c r="T30" s="26"/>
      <c r="U30" s="48"/>
      <c r="V30" s="44"/>
      <c r="W30" s="44"/>
      <c r="X30" s="44"/>
      <c r="Y30" s="49"/>
      <c r="Z30" s="44"/>
      <c r="AA30" s="49"/>
      <c r="AB30" s="44"/>
      <c r="AC30" s="44"/>
      <c r="AD30" s="26"/>
      <c r="CR30" s="12"/>
      <c r="CS30" s="13"/>
      <c r="CT30" s="3"/>
      <c r="CU30" s="3"/>
      <c r="CV30" s="3"/>
      <c r="CW30" s="3"/>
      <c r="CX30" s="3"/>
      <c r="CY30" s="12">
        <f t="shared" ca="1" si="24"/>
        <v>0.50206768413134906</v>
      </c>
      <c r="CZ30" s="13">
        <f t="shared" ca="1" si="30"/>
        <v>66</v>
      </c>
      <c r="DA30" s="3"/>
      <c r="DB30" s="3">
        <v>30</v>
      </c>
      <c r="DC30" s="14">
        <v>4</v>
      </c>
      <c r="DD30" s="14">
        <v>3</v>
      </c>
      <c r="DF30" s="12">
        <f t="shared" ca="1" si="25"/>
        <v>0.98211280821875402</v>
      </c>
      <c r="DG30" s="13">
        <f t="shared" ca="1" si="26"/>
        <v>3</v>
      </c>
      <c r="DH30" s="3"/>
      <c r="DI30" s="3">
        <v>30</v>
      </c>
      <c r="DJ30" s="14">
        <v>3</v>
      </c>
      <c r="DK30" s="14">
        <v>9</v>
      </c>
    </row>
    <row r="31" spans="1:115" ht="45.95" customHeight="1" x14ac:dyDescent="0.25">
      <c r="A31" s="43"/>
      <c r="B31" s="44"/>
      <c r="C31" s="44"/>
      <c r="D31" s="44"/>
      <c r="E31" s="49"/>
      <c r="F31" s="44"/>
      <c r="G31" s="49"/>
      <c r="H31" s="44"/>
      <c r="I31" s="44"/>
      <c r="J31" s="26"/>
      <c r="K31" s="48"/>
      <c r="L31" s="44"/>
      <c r="M31" s="44"/>
      <c r="N31" s="44"/>
      <c r="O31" s="49"/>
      <c r="P31" s="44"/>
      <c r="Q31" s="49"/>
      <c r="R31" s="44"/>
      <c r="S31" s="44"/>
      <c r="T31" s="26"/>
      <c r="U31" s="48"/>
      <c r="V31" s="44"/>
      <c r="W31" s="44"/>
      <c r="X31" s="44"/>
      <c r="Y31" s="49"/>
      <c r="Z31" s="44"/>
      <c r="AA31" s="49"/>
      <c r="AB31" s="44"/>
      <c r="AC31" s="44"/>
      <c r="AD31" s="26"/>
      <c r="CP31" s="3"/>
      <c r="CR31" s="12"/>
      <c r="CS31" s="13"/>
      <c r="CT31" s="3"/>
      <c r="CU31" s="3"/>
      <c r="CV31" s="3"/>
      <c r="CW31" s="3"/>
      <c r="CX31" s="3"/>
      <c r="CY31" s="12">
        <f t="shared" ca="1" si="24"/>
        <v>0.45627940719664328</v>
      </c>
      <c r="CZ31" s="13">
        <f t="shared" ca="1" si="30"/>
        <v>75</v>
      </c>
      <c r="DA31" s="3"/>
      <c r="DB31" s="3">
        <v>31</v>
      </c>
      <c r="DC31" s="14">
        <v>4</v>
      </c>
      <c r="DD31" s="14">
        <v>4</v>
      </c>
      <c r="DF31" s="12">
        <f t="shared" ca="1" si="25"/>
        <v>0.40235149794143743</v>
      </c>
      <c r="DG31" s="13">
        <f t="shared" ca="1" si="26"/>
        <v>56</v>
      </c>
      <c r="DH31" s="3"/>
      <c r="DI31" s="3">
        <v>31</v>
      </c>
      <c r="DJ31" s="14">
        <v>4</v>
      </c>
      <c r="DK31" s="14">
        <v>0</v>
      </c>
    </row>
    <row r="32" spans="1:115" ht="45.95" customHeight="1" x14ac:dyDescent="0.25">
      <c r="A32" s="29"/>
      <c r="B32" s="51"/>
      <c r="C32" s="51"/>
      <c r="D32" s="51"/>
      <c r="E32" s="51"/>
      <c r="F32" s="51"/>
      <c r="G32" s="51"/>
      <c r="H32" s="51"/>
      <c r="I32" s="51"/>
      <c r="J32" s="26"/>
      <c r="K32" s="29"/>
      <c r="L32" s="51"/>
      <c r="M32" s="51"/>
      <c r="N32" s="51"/>
      <c r="O32" s="51"/>
      <c r="P32" s="51"/>
      <c r="Q32" s="51"/>
      <c r="R32" s="51"/>
      <c r="S32" s="51"/>
      <c r="T32" s="26"/>
      <c r="U32" s="29"/>
      <c r="V32" s="51"/>
      <c r="W32" s="51"/>
      <c r="X32" s="51"/>
      <c r="Y32" s="51"/>
      <c r="Z32" s="51"/>
      <c r="AA32" s="51"/>
      <c r="AB32" s="51"/>
      <c r="AC32" s="51"/>
      <c r="AD32" s="26"/>
      <c r="CP32" s="3"/>
      <c r="CR32" s="12"/>
      <c r="CS32" s="13"/>
      <c r="CT32" s="3"/>
      <c r="CU32" s="3"/>
      <c r="CV32" s="3"/>
      <c r="CW32" s="3"/>
      <c r="CX32" s="3"/>
      <c r="CY32" s="12">
        <f t="shared" ca="1" si="24"/>
        <v>0.40194104234262695</v>
      </c>
      <c r="CZ32" s="13">
        <f t="shared" ca="1" si="30"/>
        <v>86</v>
      </c>
      <c r="DA32" s="3"/>
      <c r="DB32" s="3">
        <v>32</v>
      </c>
      <c r="DC32" s="14">
        <v>4</v>
      </c>
      <c r="DD32" s="14">
        <v>5</v>
      </c>
      <c r="DF32" s="12">
        <f t="shared" ca="1" si="25"/>
        <v>0.73991590374405825</v>
      </c>
      <c r="DG32" s="13">
        <f t="shared" ca="1" si="26"/>
        <v>29</v>
      </c>
      <c r="DH32" s="3"/>
      <c r="DI32" s="3">
        <v>32</v>
      </c>
      <c r="DJ32" s="14">
        <v>4</v>
      </c>
      <c r="DK32" s="14">
        <v>1</v>
      </c>
    </row>
    <row r="33" spans="1:115" ht="15" customHeight="1" thickBot="1" x14ac:dyDescent="0.3">
      <c r="A33" s="58"/>
      <c r="B33" s="55"/>
      <c r="C33" s="55"/>
      <c r="D33" s="55"/>
      <c r="E33" s="55"/>
      <c r="F33" s="55"/>
      <c r="G33" s="55"/>
      <c r="H33" s="55"/>
      <c r="I33" s="55"/>
      <c r="J33" s="56"/>
      <c r="K33" s="58"/>
      <c r="L33" s="55"/>
      <c r="M33" s="55"/>
      <c r="N33" s="55"/>
      <c r="O33" s="55"/>
      <c r="P33" s="55"/>
      <c r="Q33" s="55"/>
      <c r="R33" s="55"/>
      <c r="S33" s="55"/>
      <c r="T33" s="56"/>
      <c r="U33" s="58"/>
      <c r="V33" s="55"/>
      <c r="W33" s="55"/>
      <c r="X33" s="55"/>
      <c r="Y33" s="55"/>
      <c r="Z33" s="55"/>
      <c r="AA33" s="55"/>
      <c r="AB33" s="55"/>
      <c r="AC33" s="55"/>
      <c r="AD33" s="56"/>
      <c r="BH33" s="3" t="s">
        <v>5</v>
      </c>
      <c r="BO33" s="3" t="s">
        <v>4</v>
      </c>
      <c r="BV33" s="3" t="s">
        <v>3</v>
      </c>
      <c r="CC33" s="3" t="s">
        <v>17</v>
      </c>
      <c r="CJ33" s="3" t="s">
        <v>18</v>
      </c>
      <c r="CN33" s="3"/>
      <c r="CP33" s="3"/>
      <c r="CR33" s="12"/>
      <c r="CS33" s="13"/>
      <c r="CT33" s="3"/>
      <c r="CU33" s="3"/>
      <c r="CV33" s="3"/>
      <c r="CW33" s="3"/>
      <c r="CX33" s="3"/>
      <c r="CY33" s="12">
        <f t="shared" ca="1" si="24"/>
        <v>0.50964730369466749</v>
      </c>
      <c r="CZ33" s="13">
        <f t="shared" ca="1" si="30"/>
        <v>65</v>
      </c>
      <c r="DA33" s="3"/>
      <c r="DB33" s="3">
        <v>33</v>
      </c>
      <c r="DC33" s="14">
        <v>4</v>
      </c>
      <c r="DD33" s="14">
        <v>6</v>
      </c>
      <c r="DF33" s="12">
        <f t="shared" ca="1" si="25"/>
        <v>0.43527767000478246</v>
      </c>
      <c r="DG33" s="13">
        <f t="shared" ca="1" si="26"/>
        <v>52</v>
      </c>
      <c r="DH33" s="3"/>
      <c r="DI33" s="3">
        <v>33</v>
      </c>
      <c r="DJ33" s="14">
        <v>4</v>
      </c>
      <c r="DK33" s="14">
        <v>2</v>
      </c>
    </row>
    <row r="34" spans="1:115" ht="48" customHeight="1" thickBot="1" x14ac:dyDescent="0.3">
      <c r="A34" s="130" t="str">
        <f>A1</f>
        <v>小数×整数 小数第一位・第二位×整数 オールミックス 位取り線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43">
        <f>AB1</f>
        <v>1</v>
      </c>
      <c r="AC34" s="143"/>
      <c r="AD34" s="143"/>
      <c r="AG34" s="2" t="str">
        <f t="shared" ref="AG34:AG42" ca="1" si="31">AG1</f>
        <v>D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8"/>
      <c r="AS34" s="3" t="str">
        <f t="shared" ref="AS34:AX42" si="32">AS1</f>
        <v>①</v>
      </c>
      <c r="AT34" s="4">
        <f t="shared" ca="1" si="32"/>
        <v>6</v>
      </c>
      <c r="AU34" s="4" t="str">
        <f t="shared" si="32"/>
        <v>×</v>
      </c>
      <c r="AV34" s="4">
        <f t="shared" ca="1" si="32"/>
        <v>22</v>
      </c>
      <c r="AW34" s="4" t="str">
        <f t="shared" si="32"/>
        <v>＝</v>
      </c>
      <c r="AX34" s="59">
        <f t="shared" ca="1" si="32"/>
        <v>132</v>
      </c>
      <c r="AY34" s="3"/>
      <c r="AZ34" s="4">
        <f t="shared" ref="AZ34:BB42" ca="1" si="33">AZ1</f>
        <v>0</v>
      </c>
      <c r="BA34" s="4">
        <f t="shared" ca="1" si="33"/>
        <v>0</v>
      </c>
      <c r="BB34" s="4">
        <f t="shared" ca="1" si="33"/>
        <v>6</v>
      </c>
      <c r="BC34" s="3"/>
      <c r="BD34" s="4">
        <f t="shared" ref="BD34:BF42" ca="1" si="34">BD1</f>
        <v>0</v>
      </c>
      <c r="BE34" s="4">
        <f t="shared" ca="1" si="34"/>
        <v>2</v>
      </c>
      <c r="BF34" s="4">
        <f t="shared" ca="1" si="34"/>
        <v>2</v>
      </c>
      <c r="BH34" s="60"/>
      <c r="BI34" s="61"/>
      <c r="BJ34" s="62">
        <f t="shared" ref="BJ34:BJ42" ca="1" si="35">MOD(ROUNDDOWN(($AT34*$BF34)/1000,0),10)</f>
        <v>0</v>
      </c>
      <c r="BK34" s="62">
        <f t="shared" ref="BK34:BK42" ca="1" si="36">MOD(ROUNDDOWN(($AT34*$BF34)/100,0),10)</f>
        <v>0</v>
      </c>
      <c r="BL34" s="62">
        <f t="shared" ref="BL34:BL42" ca="1" si="37">MOD(ROUNDDOWN(($AT34*$BF34)/10,0),10)</f>
        <v>1</v>
      </c>
      <c r="BM34" s="63">
        <f t="shared" ref="BM34:BM42" ca="1" si="38">MOD(ROUNDDOWN(($AT34*$BF34)/1,0),10)</f>
        <v>2</v>
      </c>
      <c r="BO34" s="60"/>
      <c r="BP34" s="62">
        <f t="shared" ref="BP34:BP42" ca="1" si="39">MOD(ROUNDDOWN(($AT34*$BE34)/1000,0),10)</f>
        <v>0</v>
      </c>
      <c r="BQ34" s="62">
        <f t="shared" ref="BQ34:BQ42" ca="1" si="40">MOD(ROUNDDOWN(($AT34*$BE34)/100,0),10)</f>
        <v>0</v>
      </c>
      <c r="BR34" s="62">
        <f t="shared" ref="BR34:BR42" ca="1" si="41">MOD(ROUNDDOWN(($AT34*$BE34)/10,0),10)</f>
        <v>1</v>
      </c>
      <c r="BS34" s="62">
        <f t="shared" ref="BS34:BS42" ca="1" si="42">MOD(ROUNDDOWN(($AT34*$BE34)/1,0),10)</f>
        <v>2</v>
      </c>
      <c r="BT34" s="64"/>
      <c r="BV34" s="65">
        <f t="shared" ref="BV34:BV42" ca="1" si="43">MOD(ROUNDDOWN(($AT34*$BD34)/1000,0),10)</f>
        <v>0</v>
      </c>
      <c r="BW34" s="62">
        <f t="shared" ref="BW34:BW42" ca="1" si="44">MOD(ROUNDDOWN(($AT34*$BD34)/100,0),10)</f>
        <v>0</v>
      </c>
      <c r="BX34" s="62">
        <f t="shared" ref="BX34:BX42" ca="1" si="45">MOD(ROUNDDOWN(($AT34*$BD34)/10,0),10)</f>
        <v>0</v>
      </c>
      <c r="BY34" s="62">
        <f t="shared" ref="BY34:BY42" ca="1" si="46">MOD(ROUNDDOWN(($AT34*$BD34)/1,0),10)</f>
        <v>0</v>
      </c>
      <c r="BZ34" s="66"/>
      <c r="CA34" s="64"/>
      <c r="CC34" s="4">
        <f t="shared" ref="CC34:CH42" ca="1" si="47">BH1</f>
        <v>0</v>
      </c>
      <c r="CD34" s="4">
        <f t="shared" ca="1" si="47"/>
        <v>0</v>
      </c>
      <c r="CE34" s="4">
        <f t="shared" ca="1" si="47"/>
        <v>0</v>
      </c>
      <c r="CF34" s="4">
        <f t="shared" ca="1" si="47"/>
        <v>1</v>
      </c>
      <c r="CG34" s="4">
        <f t="shared" ca="1" si="47"/>
        <v>3</v>
      </c>
      <c r="CH34" s="4">
        <f t="shared" ca="1" si="47"/>
        <v>2</v>
      </c>
      <c r="CJ34" s="65"/>
      <c r="CK34" s="62"/>
      <c r="CL34" s="62"/>
      <c r="CM34" s="66"/>
      <c r="CN34" s="62"/>
      <c r="CO34" s="63"/>
      <c r="CP34" s="3"/>
      <c r="CR34" s="12"/>
      <c r="CS34" s="13"/>
      <c r="CT34" s="3"/>
      <c r="CU34" s="3"/>
      <c r="CV34" s="3"/>
      <c r="CW34" s="3"/>
      <c r="CX34" s="3"/>
      <c r="CY34" s="12">
        <f t="shared" ca="1" si="24"/>
        <v>0.54397892613694909</v>
      </c>
      <c r="CZ34" s="13">
        <f t="shared" ca="1" si="30"/>
        <v>59</v>
      </c>
      <c r="DA34" s="3"/>
      <c r="DB34" s="3">
        <v>34</v>
      </c>
      <c r="DC34" s="14">
        <v>4</v>
      </c>
      <c r="DD34" s="14">
        <v>7</v>
      </c>
      <c r="DF34" s="12">
        <f t="shared" ca="1" si="25"/>
        <v>0.13707671192150661</v>
      </c>
      <c r="DG34" s="13">
        <f t="shared" ca="1" si="26"/>
        <v>72</v>
      </c>
      <c r="DH34" s="3"/>
      <c r="DI34" s="3">
        <v>34</v>
      </c>
      <c r="DJ34" s="14">
        <v>4</v>
      </c>
      <c r="DK34" s="14">
        <v>3</v>
      </c>
    </row>
    <row r="35" spans="1:115" ht="50.1" customHeight="1" thickBot="1" x14ac:dyDescent="0.3">
      <c r="B35" s="132" t="str">
        <f>B2</f>
        <v>　　月　　日</v>
      </c>
      <c r="C35" s="133"/>
      <c r="D35" s="133"/>
      <c r="E35" s="133"/>
      <c r="F35" s="133"/>
      <c r="G35" s="133"/>
      <c r="H35" s="133"/>
      <c r="I35" s="134"/>
      <c r="J35" s="132" t="str">
        <f>J2</f>
        <v>名前</v>
      </c>
      <c r="K35" s="133"/>
      <c r="L35" s="133"/>
      <c r="M35" s="140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4"/>
      <c r="AG35" s="2" t="str">
        <f t="shared" ca="1" si="31"/>
        <v>D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S35" s="3" t="str">
        <f t="shared" si="32"/>
        <v>②</v>
      </c>
      <c r="AT35" s="4">
        <f t="shared" ca="1" si="32"/>
        <v>102</v>
      </c>
      <c r="AU35" s="4" t="str">
        <f t="shared" si="32"/>
        <v>×</v>
      </c>
      <c r="AV35" s="4">
        <f t="shared" ca="1" si="32"/>
        <v>94</v>
      </c>
      <c r="AW35" s="4" t="str">
        <f t="shared" si="32"/>
        <v>＝</v>
      </c>
      <c r="AX35" s="59">
        <f t="shared" ca="1" si="32"/>
        <v>9588</v>
      </c>
      <c r="AY35" s="3"/>
      <c r="AZ35" s="4">
        <f t="shared" ca="1" si="33"/>
        <v>1</v>
      </c>
      <c r="BA35" s="4">
        <f t="shared" ca="1" si="33"/>
        <v>0</v>
      </c>
      <c r="BB35" s="4">
        <f t="shared" ca="1" si="33"/>
        <v>2</v>
      </c>
      <c r="BC35" s="3"/>
      <c r="BD35" s="4">
        <f t="shared" ca="1" si="34"/>
        <v>0</v>
      </c>
      <c r="BE35" s="4">
        <f t="shared" ca="1" si="34"/>
        <v>9</v>
      </c>
      <c r="BF35" s="4">
        <f t="shared" ca="1" si="34"/>
        <v>4</v>
      </c>
      <c r="BH35" s="67"/>
      <c r="BI35" s="68"/>
      <c r="BJ35" s="4">
        <f t="shared" ca="1" si="35"/>
        <v>0</v>
      </c>
      <c r="BK35" s="4">
        <f t="shared" ca="1" si="36"/>
        <v>4</v>
      </c>
      <c r="BL35" s="4">
        <f t="shared" ca="1" si="37"/>
        <v>0</v>
      </c>
      <c r="BM35" s="69">
        <f t="shared" ca="1" si="38"/>
        <v>8</v>
      </c>
      <c r="BO35" s="70"/>
      <c r="BP35" s="4">
        <f t="shared" ca="1" si="39"/>
        <v>0</v>
      </c>
      <c r="BQ35" s="4">
        <f t="shared" ca="1" si="40"/>
        <v>9</v>
      </c>
      <c r="BR35" s="4">
        <f t="shared" ca="1" si="41"/>
        <v>1</v>
      </c>
      <c r="BS35" s="4">
        <f t="shared" ca="1" si="42"/>
        <v>8</v>
      </c>
      <c r="BT35" s="71"/>
      <c r="BV35" s="70">
        <f t="shared" ca="1" si="43"/>
        <v>0</v>
      </c>
      <c r="BW35" s="4">
        <f t="shared" ca="1" si="44"/>
        <v>0</v>
      </c>
      <c r="BX35" s="4">
        <f t="shared" ca="1" si="45"/>
        <v>0</v>
      </c>
      <c r="BY35" s="4">
        <f t="shared" ca="1" si="46"/>
        <v>0</v>
      </c>
      <c r="BZ35" s="72"/>
      <c r="CA35" s="71"/>
      <c r="CC35" s="4">
        <f t="shared" ca="1" si="47"/>
        <v>0</v>
      </c>
      <c r="CD35" s="4">
        <f t="shared" ca="1" si="47"/>
        <v>0</v>
      </c>
      <c r="CE35" s="4">
        <f t="shared" ca="1" si="47"/>
        <v>9</v>
      </c>
      <c r="CF35" s="4">
        <f t="shared" ca="1" si="47"/>
        <v>5</v>
      </c>
      <c r="CG35" s="4">
        <f t="shared" ca="1" si="47"/>
        <v>8</v>
      </c>
      <c r="CH35" s="4">
        <f t="shared" ca="1" si="47"/>
        <v>8</v>
      </c>
      <c r="CJ35" s="70"/>
      <c r="CK35" s="4"/>
      <c r="CL35" s="4"/>
      <c r="CM35" s="72"/>
      <c r="CN35" s="4"/>
      <c r="CO35" s="69"/>
      <c r="CP35" s="3"/>
      <c r="CR35" s="12"/>
      <c r="CS35" s="13"/>
      <c r="CT35" s="3"/>
      <c r="CU35" s="3"/>
      <c r="CV35" s="3"/>
      <c r="CW35" s="3"/>
      <c r="CX35" s="3"/>
      <c r="CY35" s="12">
        <f t="shared" ca="1" si="24"/>
        <v>0.51200865062831324</v>
      </c>
      <c r="CZ35" s="13">
        <f t="shared" ca="1" si="30"/>
        <v>63</v>
      </c>
      <c r="DA35" s="3"/>
      <c r="DB35" s="3">
        <v>35</v>
      </c>
      <c r="DC35" s="14">
        <v>4</v>
      </c>
      <c r="DD35" s="14">
        <v>8</v>
      </c>
      <c r="DF35" s="12">
        <f t="shared" ca="1" si="25"/>
        <v>0.9486933293815869</v>
      </c>
      <c r="DG35" s="13">
        <f t="shared" ca="1" si="26"/>
        <v>11</v>
      </c>
      <c r="DH35" s="3"/>
      <c r="DI35" s="3">
        <v>35</v>
      </c>
      <c r="DJ35" s="14">
        <v>4</v>
      </c>
      <c r="DK35" s="14">
        <v>4</v>
      </c>
    </row>
    <row r="36" spans="1:115" ht="15" customHeight="1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AG36" s="2" t="str">
        <f t="shared" ca="1" si="31"/>
        <v>D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S36" s="3" t="str">
        <f t="shared" si="32"/>
        <v>③</v>
      </c>
      <c r="AT36" s="4">
        <f t="shared" ca="1" si="32"/>
        <v>48</v>
      </c>
      <c r="AU36" s="4" t="str">
        <f t="shared" si="32"/>
        <v>×</v>
      </c>
      <c r="AV36" s="4">
        <f t="shared" ca="1" si="32"/>
        <v>53</v>
      </c>
      <c r="AW36" s="4" t="str">
        <f t="shared" si="32"/>
        <v>＝</v>
      </c>
      <c r="AX36" s="59">
        <f t="shared" ca="1" si="32"/>
        <v>2544</v>
      </c>
      <c r="AY36" s="3"/>
      <c r="AZ36" s="4">
        <f t="shared" ca="1" si="33"/>
        <v>0</v>
      </c>
      <c r="BA36" s="4">
        <f t="shared" ca="1" si="33"/>
        <v>4</v>
      </c>
      <c r="BB36" s="4">
        <f t="shared" ca="1" si="33"/>
        <v>8</v>
      </c>
      <c r="BC36" s="3"/>
      <c r="BD36" s="4">
        <f t="shared" ca="1" si="34"/>
        <v>0</v>
      </c>
      <c r="BE36" s="4">
        <f t="shared" ca="1" si="34"/>
        <v>5</v>
      </c>
      <c r="BF36" s="4">
        <f t="shared" ca="1" si="34"/>
        <v>3</v>
      </c>
      <c r="BH36" s="67"/>
      <c r="BI36" s="68"/>
      <c r="BJ36" s="4">
        <f t="shared" ca="1" si="35"/>
        <v>0</v>
      </c>
      <c r="BK36" s="4">
        <f t="shared" ca="1" si="36"/>
        <v>1</v>
      </c>
      <c r="BL36" s="4">
        <f t="shared" ca="1" si="37"/>
        <v>4</v>
      </c>
      <c r="BM36" s="69">
        <f t="shared" ca="1" si="38"/>
        <v>4</v>
      </c>
      <c r="BO36" s="70"/>
      <c r="BP36" s="4">
        <f t="shared" ca="1" si="39"/>
        <v>0</v>
      </c>
      <c r="BQ36" s="4">
        <f t="shared" ca="1" si="40"/>
        <v>2</v>
      </c>
      <c r="BR36" s="4">
        <f t="shared" ca="1" si="41"/>
        <v>4</v>
      </c>
      <c r="BS36" s="4">
        <f t="shared" ca="1" si="42"/>
        <v>0</v>
      </c>
      <c r="BT36" s="71"/>
      <c r="BV36" s="70">
        <f t="shared" ca="1" si="43"/>
        <v>0</v>
      </c>
      <c r="BW36" s="4">
        <f t="shared" ca="1" si="44"/>
        <v>0</v>
      </c>
      <c r="BX36" s="4">
        <f t="shared" ca="1" si="45"/>
        <v>0</v>
      </c>
      <c r="BY36" s="4">
        <f t="shared" ca="1" si="46"/>
        <v>0</v>
      </c>
      <c r="BZ36" s="72"/>
      <c r="CA36" s="71"/>
      <c r="CC36" s="4">
        <f t="shared" ca="1" si="47"/>
        <v>0</v>
      </c>
      <c r="CD36" s="4">
        <f t="shared" ca="1" si="47"/>
        <v>0</v>
      </c>
      <c r="CE36" s="4">
        <f t="shared" ca="1" si="47"/>
        <v>2</v>
      </c>
      <c r="CF36" s="4">
        <f t="shared" ca="1" si="47"/>
        <v>5</v>
      </c>
      <c r="CG36" s="4">
        <f t="shared" ca="1" si="47"/>
        <v>4</v>
      </c>
      <c r="CH36" s="4">
        <f t="shared" ca="1" si="47"/>
        <v>4</v>
      </c>
      <c r="CJ36" s="70"/>
      <c r="CK36" s="4"/>
      <c r="CL36" s="4"/>
      <c r="CM36" s="72"/>
      <c r="CN36" s="4"/>
      <c r="CO36" s="69"/>
      <c r="CP36" s="3"/>
      <c r="CR36" s="12"/>
      <c r="CS36" s="13"/>
      <c r="CT36" s="3"/>
      <c r="CU36" s="3"/>
      <c r="CV36" s="3"/>
      <c r="CW36" s="3"/>
      <c r="CX36" s="3"/>
      <c r="CY36" s="12">
        <f t="shared" ca="1" si="24"/>
        <v>0.16312306058606862</v>
      </c>
      <c r="CZ36" s="13">
        <f t="shared" ca="1" si="30"/>
        <v>120</v>
      </c>
      <c r="DA36" s="3"/>
      <c r="DB36" s="3">
        <v>36</v>
      </c>
      <c r="DC36" s="14">
        <v>4</v>
      </c>
      <c r="DD36" s="14">
        <v>9</v>
      </c>
      <c r="DF36" s="12">
        <f t="shared" ca="1" si="25"/>
        <v>0.7539501675658733</v>
      </c>
      <c r="DG36" s="13">
        <f t="shared" ca="1" si="26"/>
        <v>27</v>
      </c>
      <c r="DH36" s="3"/>
      <c r="DI36" s="3">
        <v>36</v>
      </c>
      <c r="DJ36" s="14">
        <v>4</v>
      </c>
      <c r="DK36" s="14">
        <v>5</v>
      </c>
    </row>
    <row r="37" spans="1:115" ht="15" customHeight="1" thickBot="1" x14ac:dyDescent="0.3">
      <c r="A37" s="17" t="str">
        <f ca="1">$AG1</f>
        <v>D</v>
      </c>
      <c r="B37" s="19">
        <f ca="1">$AQ1</f>
        <v>1</v>
      </c>
      <c r="C37" s="19"/>
      <c r="D37" s="19"/>
      <c r="E37" s="19"/>
      <c r="F37" s="19"/>
      <c r="G37" s="19"/>
      <c r="H37" s="19"/>
      <c r="I37" s="19"/>
      <c r="J37" s="20"/>
      <c r="K37" s="17" t="str">
        <f ca="1">$AG2</f>
        <v>D</v>
      </c>
      <c r="L37" s="19">
        <f ca="1">$AQ2</f>
        <v>2</v>
      </c>
      <c r="M37" s="19"/>
      <c r="N37" s="19"/>
      <c r="O37" s="19"/>
      <c r="P37" s="19"/>
      <c r="Q37" s="19"/>
      <c r="R37" s="19"/>
      <c r="S37" s="19"/>
      <c r="T37" s="20"/>
      <c r="U37" s="17" t="str">
        <f ca="1">$AG3</f>
        <v>D</v>
      </c>
      <c r="V37" s="19">
        <f ca="1">$AQ3</f>
        <v>1</v>
      </c>
      <c r="W37" s="21"/>
      <c r="X37" s="21"/>
      <c r="Y37" s="22"/>
      <c r="Z37" s="22"/>
      <c r="AA37" s="22"/>
      <c r="AB37" s="22"/>
      <c r="AC37" s="22"/>
      <c r="AD37" s="23"/>
      <c r="AG37" s="2" t="str">
        <f t="shared" ca="1" si="31"/>
        <v>D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S37" s="3" t="str">
        <f t="shared" si="32"/>
        <v>④</v>
      </c>
      <c r="AT37" s="4">
        <f t="shared" ca="1" si="32"/>
        <v>403</v>
      </c>
      <c r="AU37" s="4" t="str">
        <f t="shared" si="32"/>
        <v>×</v>
      </c>
      <c r="AV37" s="4">
        <f t="shared" ca="1" si="32"/>
        <v>99</v>
      </c>
      <c r="AW37" s="4" t="str">
        <f t="shared" si="32"/>
        <v>＝</v>
      </c>
      <c r="AX37" s="59">
        <f t="shared" ca="1" si="32"/>
        <v>39897</v>
      </c>
      <c r="AY37" s="3"/>
      <c r="AZ37" s="4">
        <f t="shared" ca="1" si="33"/>
        <v>4</v>
      </c>
      <c r="BA37" s="4">
        <f t="shared" ca="1" si="33"/>
        <v>0</v>
      </c>
      <c r="BB37" s="4">
        <f t="shared" ca="1" si="33"/>
        <v>3</v>
      </c>
      <c r="BC37" s="3"/>
      <c r="BD37" s="4">
        <f t="shared" ca="1" si="34"/>
        <v>0</v>
      </c>
      <c r="BE37" s="4">
        <f t="shared" ca="1" si="34"/>
        <v>9</v>
      </c>
      <c r="BF37" s="4">
        <f t="shared" ca="1" si="34"/>
        <v>9</v>
      </c>
      <c r="BH37" s="67"/>
      <c r="BI37" s="68"/>
      <c r="BJ37" s="4">
        <f t="shared" ca="1" si="35"/>
        <v>3</v>
      </c>
      <c r="BK37" s="4">
        <f t="shared" ca="1" si="36"/>
        <v>6</v>
      </c>
      <c r="BL37" s="4">
        <f t="shared" ca="1" si="37"/>
        <v>2</v>
      </c>
      <c r="BM37" s="69">
        <f t="shared" ca="1" si="38"/>
        <v>7</v>
      </c>
      <c r="BO37" s="70"/>
      <c r="BP37" s="4">
        <f t="shared" ca="1" si="39"/>
        <v>3</v>
      </c>
      <c r="BQ37" s="4">
        <f t="shared" ca="1" si="40"/>
        <v>6</v>
      </c>
      <c r="BR37" s="4">
        <f t="shared" ca="1" si="41"/>
        <v>2</v>
      </c>
      <c r="BS37" s="4">
        <f t="shared" ca="1" si="42"/>
        <v>7</v>
      </c>
      <c r="BT37" s="71"/>
      <c r="BV37" s="70">
        <f t="shared" ca="1" si="43"/>
        <v>0</v>
      </c>
      <c r="BW37" s="4">
        <f t="shared" ca="1" si="44"/>
        <v>0</v>
      </c>
      <c r="BX37" s="4">
        <f t="shared" ca="1" si="45"/>
        <v>0</v>
      </c>
      <c r="BY37" s="4">
        <f t="shared" ca="1" si="46"/>
        <v>0</v>
      </c>
      <c r="BZ37" s="72"/>
      <c r="CA37" s="71"/>
      <c r="CC37" s="4">
        <f t="shared" ca="1" si="47"/>
        <v>0</v>
      </c>
      <c r="CD37" s="4">
        <f t="shared" ca="1" si="47"/>
        <v>3</v>
      </c>
      <c r="CE37" s="4">
        <f t="shared" ca="1" si="47"/>
        <v>9</v>
      </c>
      <c r="CF37" s="4">
        <f t="shared" ca="1" si="47"/>
        <v>8</v>
      </c>
      <c r="CG37" s="4">
        <f t="shared" ca="1" si="47"/>
        <v>9</v>
      </c>
      <c r="CH37" s="4">
        <f t="shared" ca="1" si="47"/>
        <v>7</v>
      </c>
      <c r="CJ37" s="70"/>
      <c r="CK37" s="4"/>
      <c r="CL37" s="4"/>
      <c r="CM37" s="72"/>
      <c r="CN37" s="4"/>
      <c r="CO37" s="69"/>
      <c r="CP37" s="3"/>
      <c r="CR37" s="12"/>
      <c r="CS37" s="13"/>
      <c r="CT37" s="3"/>
      <c r="CU37" s="3"/>
      <c r="CV37" s="3"/>
      <c r="CW37" s="3"/>
      <c r="CX37" s="3"/>
      <c r="CY37" s="12">
        <f t="shared" ca="1" si="24"/>
        <v>0.44806453869056728</v>
      </c>
      <c r="CZ37" s="13">
        <f t="shared" ca="1" si="30"/>
        <v>80</v>
      </c>
      <c r="DA37" s="3"/>
      <c r="DB37" s="3">
        <v>37</v>
      </c>
      <c r="DC37" s="14">
        <v>5</v>
      </c>
      <c r="DD37" s="14">
        <v>1</v>
      </c>
      <c r="DF37" s="12">
        <f t="shared" ca="1" si="25"/>
        <v>6.6505453364952616E-2</v>
      </c>
      <c r="DG37" s="13">
        <f t="shared" ca="1" si="26"/>
        <v>81</v>
      </c>
      <c r="DH37" s="3"/>
      <c r="DI37" s="3">
        <v>37</v>
      </c>
      <c r="DJ37" s="14">
        <v>4</v>
      </c>
      <c r="DK37" s="14">
        <v>6</v>
      </c>
    </row>
    <row r="38" spans="1:115" ht="45" customHeight="1" thickBot="1" x14ac:dyDescent="0.3">
      <c r="A38" s="24"/>
      <c r="B38" s="138" t="str">
        <f ca="1">B5</f>
        <v>0.6×22＝</v>
      </c>
      <c r="C38" s="139"/>
      <c r="D38" s="139"/>
      <c r="E38" s="139"/>
      <c r="F38" s="139"/>
      <c r="G38" s="141">
        <f ca="1">G5</f>
        <v>13.200000000000001</v>
      </c>
      <c r="H38" s="141"/>
      <c r="I38" s="142"/>
      <c r="J38" s="25"/>
      <c r="K38" s="24"/>
      <c r="L38" s="138" t="str">
        <f ca="1">L5</f>
        <v>1.02×94＝</v>
      </c>
      <c r="M38" s="139"/>
      <c r="N38" s="139"/>
      <c r="O38" s="139"/>
      <c r="P38" s="139"/>
      <c r="Q38" s="141">
        <f ca="1">Q5</f>
        <v>95.88</v>
      </c>
      <c r="R38" s="141"/>
      <c r="S38" s="142"/>
      <c r="T38" s="25"/>
      <c r="U38" s="24"/>
      <c r="V38" s="138" t="str">
        <f ca="1">V5</f>
        <v>4.8×53＝</v>
      </c>
      <c r="W38" s="139"/>
      <c r="X38" s="139"/>
      <c r="Y38" s="139"/>
      <c r="Z38" s="139"/>
      <c r="AA38" s="141">
        <f ca="1">AA5</f>
        <v>254.4</v>
      </c>
      <c r="AB38" s="141"/>
      <c r="AC38" s="142"/>
      <c r="AD38" s="26"/>
      <c r="AG38" s="2" t="str">
        <f t="shared" ca="1" si="31"/>
        <v>D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S38" s="3" t="str">
        <f t="shared" si="32"/>
        <v>⑤</v>
      </c>
      <c r="AT38" s="4">
        <f t="shared" ca="1" si="32"/>
        <v>202</v>
      </c>
      <c r="AU38" s="4" t="str">
        <f t="shared" si="32"/>
        <v>×</v>
      </c>
      <c r="AV38" s="4">
        <f t="shared" ca="1" si="32"/>
        <v>33</v>
      </c>
      <c r="AW38" s="4" t="str">
        <f t="shared" si="32"/>
        <v>＝</v>
      </c>
      <c r="AX38" s="59">
        <f t="shared" ca="1" si="32"/>
        <v>6666</v>
      </c>
      <c r="AY38" s="3"/>
      <c r="AZ38" s="4">
        <f t="shared" ca="1" si="33"/>
        <v>2</v>
      </c>
      <c r="BA38" s="4">
        <f t="shared" ca="1" si="33"/>
        <v>0</v>
      </c>
      <c r="BB38" s="4">
        <f t="shared" ca="1" si="33"/>
        <v>2</v>
      </c>
      <c r="BC38" s="3"/>
      <c r="BD38" s="4">
        <f t="shared" ca="1" si="34"/>
        <v>0</v>
      </c>
      <c r="BE38" s="4">
        <f t="shared" ca="1" si="34"/>
        <v>3</v>
      </c>
      <c r="BF38" s="4">
        <f t="shared" ca="1" si="34"/>
        <v>3</v>
      </c>
      <c r="BH38" s="67"/>
      <c r="BI38" s="68"/>
      <c r="BJ38" s="4">
        <f t="shared" ca="1" si="35"/>
        <v>0</v>
      </c>
      <c r="BK38" s="4">
        <f t="shared" ca="1" si="36"/>
        <v>6</v>
      </c>
      <c r="BL38" s="4">
        <f t="shared" ca="1" si="37"/>
        <v>0</v>
      </c>
      <c r="BM38" s="69">
        <f t="shared" ca="1" si="38"/>
        <v>6</v>
      </c>
      <c r="BO38" s="70"/>
      <c r="BP38" s="4">
        <f t="shared" ca="1" si="39"/>
        <v>0</v>
      </c>
      <c r="BQ38" s="4">
        <f t="shared" ca="1" si="40"/>
        <v>6</v>
      </c>
      <c r="BR38" s="4">
        <f t="shared" ca="1" si="41"/>
        <v>0</v>
      </c>
      <c r="BS38" s="4">
        <f t="shared" ca="1" si="42"/>
        <v>6</v>
      </c>
      <c r="BT38" s="71"/>
      <c r="BV38" s="70">
        <f t="shared" ca="1" si="43"/>
        <v>0</v>
      </c>
      <c r="BW38" s="4">
        <f t="shared" ca="1" si="44"/>
        <v>0</v>
      </c>
      <c r="BX38" s="4">
        <f t="shared" ca="1" si="45"/>
        <v>0</v>
      </c>
      <c r="BY38" s="4">
        <f t="shared" ca="1" si="46"/>
        <v>0</v>
      </c>
      <c r="BZ38" s="72"/>
      <c r="CA38" s="71"/>
      <c r="CC38" s="4">
        <f t="shared" ca="1" si="47"/>
        <v>0</v>
      </c>
      <c r="CD38" s="4">
        <f t="shared" ca="1" si="47"/>
        <v>0</v>
      </c>
      <c r="CE38" s="4">
        <f t="shared" ca="1" si="47"/>
        <v>6</v>
      </c>
      <c r="CF38" s="4">
        <f t="shared" ca="1" si="47"/>
        <v>6</v>
      </c>
      <c r="CG38" s="4">
        <f t="shared" ca="1" si="47"/>
        <v>6</v>
      </c>
      <c r="CH38" s="4">
        <f t="shared" ca="1" si="47"/>
        <v>6</v>
      </c>
      <c r="CJ38" s="70"/>
      <c r="CK38" s="4"/>
      <c r="CL38" s="4"/>
      <c r="CM38" s="72"/>
      <c r="CN38" s="4"/>
      <c r="CO38" s="69"/>
      <c r="CP38" s="3"/>
      <c r="CR38" s="12"/>
      <c r="CS38" s="13"/>
      <c r="CT38" s="3"/>
      <c r="CU38" s="3"/>
      <c r="CV38" s="3"/>
      <c r="CW38" s="3"/>
      <c r="CX38" s="3"/>
      <c r="CY38" s="12">
        <f t="shared" ca="1" si="24"/>
        <v>0.15864428792023966</v>
      </c>
      <c r="CZ38" s="13">
        <f t="shared" ca="1" si="30"/>
        <v>122</v>
      </c>
      <c r="DA38" s="3"/>
      <c r="DB38" s="3">
        <v>38</v>
      </c>
      <c r="DC38" s="14">
        <v>5</v>
      </c>
      <c r="DD38" s="14">
        <v>2</v>
      </c>
      <c r="DF38" s="12">
        <f t="shared" ca="1" si="25"/>
        <v>4.8719956425758215E-2</v>
      </c>
      <c r="DG38" s="13">
        <f t="shared" ca="1" si="26"/>
        <v>84</v>
      </c>
      <c r="DH38" s="3"/>
      <c r="DI38" s="3">
        <v>38</v>
      </c>
      <c r="DJ38" s="14">
        <v>4</v>
      </c>
      <c r="DK38" s="14">
        <v>7</v>
      </c>
    </row>
    <row r="39" spans="1:115" ht="15" customHeight="1" x14ac:dyDescent="0.25">
      <c r="A39" s="24"/>
      <c r="B39" s="28"/>
      <c r="C39" s="28"/>
      <c r="D39" s="28"/>
      <c r="E39" s="28"/>
      <c r="F39" s="28"/>
      <c r="G39" s="28"/>
      <c r="H39" s="28"/>
      <c r="I39" s="28"/>
      <c r="J39" s="25"/>
      <c r="K39" s="24"/>
      <c r="L39" s="28"/>
      <c r="M39" s="28"/>
      <c r="N39" s="28"/>
      <c r="O39" s="28"/>
      <c r="P39" s="28"/>
      <c r="Q39" s="28"/>
      <c r="R39" s="28"/>
      <c r="S39" s="28"/>
      <c r="T39" s="25"/>
      <c r="U39" s="24"/>
      <c r="V39" s="28"/>
      <c r="W39" s="28"/>
      <c r="X39" s="28"/>
      <c r="Y39" s="28"/>
      <c r="Z39" s="28"/>
      <c r="AA39" s="28"/>
      <c r="AB39" s="28"/>
      <c r="AC39" s="28"/>
      <c r="AD39" s="26"/>
      <c r="AG39" s="2" t="str">
        <f t="shared" ca="1" si="31"/>
        <v>D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S39" s="3" t="str">
        <f t="shared" si="32"/>
        <v>⑥</v>
      </c>
      <c r="AT39" s="4">
        <f t="shared" ca="1" si="32"/>
        <v>5</v>
      </c>
      <c r="AU39" s="4" t="str">
        <f t="shared" si="32"/>
        <v>×</v>
      </c>
      <c r="AV39" s="4">
        <f t="shared" ca="1" si="32"/>
        <v>14</v>
      </c>
      <c r="AW39" s="4" t="str">
        <f t="shared" si="32"/>
        <v>＝</v>
      </c>
      <c r="AX39" s="59">
        <f t="shared" ca="1" si="32"/>
        <v>70</v>
      </c>
      <c r="AY39" s="3"/>
      <c r="AZ39" s="4">
        <f t="shared" ca="1" si="33"/>
        <v>0</v>
      </c>
      <c r="BA39" s="4">
        <f t="shared" ca="1" si="33"/>
        <v>0</v>
      </c>
      <c r="BB39" s="4">
        <f t="shared" ca="1" si="33"/>
        <v>5</v>
      </c>
      <c r="BC39" s="3"/>
      <c r="BD39" s="4">
        <f t="shared" ca="1" si="34"/>
        <v>0</v>
      </c>
      <c r="BE39" s="4">
        <f t="shared" ca="1" si="34"/>
        <v>1</v>
      </c>
      <c r="BF39" s="4">
        <f t="shared" ca="1" si="34"/>
        <v>4</v>
      </c>
      <c r="BH39" s="67"/>
      <c r="BI39" s="68"/>
      <c r="BJ39" s="4">
        <f t="shared" ca="1" si="35"/>
        <v>0</v>
      </c>
      <c r="BK39" s="4">
        <f t="shared" ca="1" si="36"/>
        <v>0</v>
      </c>
      <c r="BL39" s="4">
        <f t="shared" ca="1" si="37"/>
        <v>2</v>
      </c>
      <c r="BM39" s="69">
        <f t="shared" ca="1" si="38"/>
        <v>0</v>
      </c>
      <c r="BO39" s="70"/>
      <c r="BP39" s="4">
        <f t="shared" ca="1" si="39"/>
        <v>0</v>
      </c>
      <c r="BQ39" s="4">
        <f t="shared" ca="1" si="40"/>
        <v>0</v>
      </c>
      <c r="BR39" s="4">
        <f t="shared" ca="1" si="41"/>
        <v>0</v>
      </c>
      <c r="BS39" s="4">
        <f t="shared" ca="1" si="42"/>
        <v>5</v>
      </c>
      <c r="BT39" s="71"/>
      <c r="BV39" s="70">
        <f t="shared" ca="1" si="43"/>
        <v>0</v>
      </c>
      <c r="BW39" s="4">
        <f t="shared" ca="1" si="44"/>
        <v>0</v>
      </c>
      <c r="BX39" s="4">
        <f t="shared" ca="1" si="45"/>
        <v>0</v>
      </c>
      <c r="BY39" s="4">
        <f t="shared" ca="1" si="46"/>
        <v>0</v>
      </c>
      <c r="BZ39" s="72"/>
      <c r="CA39" s="71"/>
      <c r="CC39" s="4">
        <f t="shared" ca="1" si="47"/>
        <v>0</v>
      </c>
      <c r="CD39" s="4">
        <f t="shared" ca="1" si="47"/>
        <v>0</v>
      </c>
      <c r="CE39" s="4">
        <f t="shared" ca="1" si="47"/>
        <v>0</v>
      </c>
      <c r="CF39" s="4">
        <f t="shared" ca="1" si="47"/>
        <v>0</v>
      </c>
      <c r="CG39" s="4">
        <f t="shared" ca="1" si="47"/>
        <v>7</v>
      </c>
      <c r="CH39" s="4">
        <f t="shared" ca="1" si="47"/>
        <v>0</v>
      </c>
      <c r="CJ39" s="70"/>
      <c r="CK39" s="4"/>
      <c r="CL39" s="4"/>
      <c r="CM39" s="72"/>
      <c r="CN39" s="4"/>
      <c r="CO39" s="69"/>
      <c r="CP39" s="3"/>
      <c r="CR39" s="12"/>
      <c r="CS39" s="13"/>
      <c r="CT39" s="3"/>
      <c r="CU39" s="3"/>
      <c r="CV39" s="3"/>
      <c r="CW39" s="3"/>
      <c r="CX39" s="3"/>
      <c r="CY39" s="12">
        <f t="shared" ca="1" si="24"/>
        <v>0.23035562156971712</v>
      </c>
      <c r="CZ39" s="13">
        <f t="shared" ca="1" si="30"/>
        <v>111</v>
      </c>
      <c r="DA39" s="3"/>
      <c r="DB39" s="3">
        <v>39</v>
      </c>
      <c r="DC39" s="14">
        <v>5</v>
      </c>
      <c r="DD39" s="14">
        <v>3</v>
      </c>
      <c r="DF39" s="12">
        <f t="shared" ca="1" si="25"/>
        <v>0.4781946001587557</v>
      </c>
      <c r="DG39" s="13">
        <f t="shared" ca="1" si="26"/>
        <v>42</v>
      </c>
      <c r="DH39" s="3"/>
      <c r="DI39" s="3">
        <v>39</v>
      </c>
      <c r="DJ39" s="14">
        <v>4</v>
      </c>
      <c r="DK39" s="14">
        <v>8</v>
      </c>
    </row>
    <row r="40" spans="1:115" ht="45.95" customHeight="1" x14ac:dyDescent="0.25">
      <c r="A40" s="29"/>
      <c r="B40" s="73"/>
      <c r="C40" s="73"/>
      <c r="D40" s="74"/>
      <c r="E40" s="75">
        <f ca="1">E7</f>
        <v>0</v>
      </c>
      <c r="F40" s="33">
        <f ca="1">F7</f>
        <v>0</v>
      </c>
      <c r="G40" s="34">
        <f ca="1">G7</f>
        <v>0</v>
      </c>
      <c r="H40" s="33" t="str">
        <f ca="1">H7</f>
        <v>.</v>
      </c>
      <c r="I40" s="76">
        <f ca="1">I7</f>
        <v>6</v>
      </c>
      <c r="J40" s="26"/>
      <c r="K40" s="29"/>
      <c r="L40" s="73"/>
      <c r="M40" s="73"/>
      <c r="N40" s="74"/>
      <c r="O40" s="75">
        <f ca="1">O7</f>
        <v>1</v>
      </c>
      <c r="P40" s="33" t="str">
        <f ca="1">P7</f>
        <v>.</v>
      </c>
      <c r="Q40" s="34">
        <f ca="1">Q7</f>
        <v>0</v>
      </c>
      <c r="R40" s="33">
        <f ca="1">R7</f>
        <v>0</v>
      </c>
      <c r="S40" s="76">
        <f ca="1">S7</f>
        <v>2</v>
      </c>
      <c r="T40" s="26"/>
      <c r="U40" s="29"/>
      <c r="V40" s="73"/>
      <c r="W40" s="73"/>
      <c r="X40" s="74"/>
      <c r="Y40" s="75">
        <f ca="1">Y7</f>
        <v>0</v>
      </c>
      <c r="Z40" s="33">
        <f ca="1">Z7</f>
        <v>0</v>
      </c>
      <c r="AA40" s="34">
        <f ca="1">AA7</f>
        <v>4</v>
      </c>
      <c r="AB40" s="33" t="str">
        <f ca="1">AB7</f>
        <v>.</v>
      </c>
      <c r="AC40" s="76">
        <f ca="1">AC7</f>
        <v>8</v>
      </c>
      <c r="AD40" s="26"/>
      <c r="AG40" s="2" t="str">
        <f t="shared" ca="1" si="31"/>
        <v>D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S40" s="3" t="str">
        <f t="shared" si="32"/>
        <v>⑦</v>
      </c>
      <c r="AT40" s="4">
        <f t="shared" ca="1" si="32"/>
        <v>79</v>
      </c>
      <c r="AU40" s="4" t="str">
        <f t="shared" si="32"/>
        <v>×</v>
      </c>
      <c r="AV40" s="4">
        <f t="shared" ca="1" si="32"/>
        <v>39</v>
      </c>
      <c r="AW40" s="4" t="str">
        <f t="shared" si="32"/>
        <v>＝</v>
      </c>
      <c r="AX40" s="59">
        <f t="shared" ca="1" si="32"/>
        <v>3081</v>
      </c>
      <c r="AY40" s="3"/>
      <c r="AZ40" s="4">
        <f t="shared" ca="1" si="33"/>
        <v>0</v>
      </c>
      <c r="BA40" s="4">
        <f t="shared" ca="1" si="33"/>
        <v>7</v>
      </c>
      <c r="BB40" s="4">
        <f t="shared" ca="1" si="33"/>
        <v>9</v>
      </c>
      <c r="BC40" s="3"/>
      <c r="BD40" s="4">
        <f t="shared" ca="1" si="34"/>
        <v>0</v>
      </c>
      <c r="BE40" s="4">
        <f t="shared" ca="1" si="34"/>
        <v>3</v>
      </c>
      <c r="BF40" s="4">
        <f t="shared" ca="1" si="34"/>
        <v>9</v>
      </c>
      <c r="BH40" s="67"/>
      <c r="BI40" s="68"/>
      <c r="BJ40" s="4">
        <f t="shared" ca="1" si="35"/>
        <v>0</v>
      </c>
      <c r="BK40" s="4">
        <f t="shared" ca="1" si="36"/>
        <v>7</v>
      </c>
      <c r="BL40" s="4">
        <f t="shared" ca="1" si="37"/>
        <v>1</v>
      </c>
      <c r="BM40" s="69">
        <f t="shared" ca="1" si="38"/>
        <v>1</v>
      </c>
      <c r="BO40" s="70"/>
      <c r="BP40" s="4">
        <f t="shared" ca="1" si="39"/>
        <v>0</v>
      </c>
      <c r="BQ40" s="4">
        <f t="shared" ca="1" si="40"/>
        <v>2</v>
      </c>
      <c r="BR40" s="4">
        <f t="shared" ca="1" si="41"/>
        <v>3</v>
      </c>
      <c r="BS40" s="4">
        <f t="shared" ca="1" si="42"/>
        <v>7</v>
      </c>
      <c r="BT40" s="71"/>
      <c r="BV40" s="70">
        <f t="shared" ca="1" si="43"/>
        <v>0</v>
      </c>
      <c r="BW40" s="4">
        <f t="shared" ca="1" si="44"/>
        <v>0</v>
      </c>
      <c r="BX40" s="4">
        <f t="shared" ca="1" si="45"/>
        <v>0</v>
      </c>
      <c r="BY40" s="4">
        <f t="shared" ca="1" si="46"/>
        <v>0</v>
      </c>
      <c r="BZ40" s="72"/>
      <c r="CA40" s="71"/>
      <c r="CC40" s="4">
        <f t="shared" ca="1" si="47"/>
        <v>0</v>
      </c>
      <c r="CD40" s="4">
        <f t="shared" ca="1" si="47"/>
        <v>0</v>
      </c>
      <c r="CE40" s="4">
        <f t="shared" ca="1" si="47"/>
        <v>3</v>
      </c>
      <c r="CF40" s="4">
        <f t="shared" ca="1" si="47"/>
        <v>0</v>
      </c>
      <c r="CG40" s="4">
        <f t="shared" ca="1" si="47"/>
        <v>8</v>
      </c>
      <c r="CH40" s="4">
        <f t="shared" ca="1" si="47"/>
        <v>1</v>
      </c>
      <c r="CJ40" s="70"/>
      <c r="CK40" s="4"/>
      <c r="CL40" s="4"/>
      <c r="CM40" s="72"/>
      <c r="CN40" s="4"/>
      <c r="CO40" s="69"/>
      <c r="CR40" s="12"/>
      <c r="CS40" s="13"/>
      <c r="CT40" s="3"/>
      <c r="CU40" s="3"/>
      <c r="CV40" s="3"/>
      <c r="CW40" s="3"/>
      <c r="CX40" s="3"/>
      <c r="CY40" s="12">
        <f t="shared" ca="1" si="24"/>
        <v>0.56795449101727891</v>
      </c>
      <c r="CZ40" s="13">
        <f t="shared" ca="1" si="30"/>
        <v>53</v>
      </c>
      <c r="DA40" s="3"/>
      <c r="DB40" s="3">
        <v>40</v>
      </c>
      <c r="DC40" s="14">
        <v>5</v>
      </c>
      <c r="DD40" s="14">
        <v>4</v>
      </c>
      <c r="DF40" s="12">
        <f t="shared" ca="1" si="25"/>
        <v>2.370388037567861E-2</v>
      </c>
      <c r="DG40" s="13">
        <f t="shared" ca="1" si="26"/>
        <v>89</v>
      </c>
      <c r="DH40" s="3"/>
      <c r="DI40" s="3">
        <v>40</v>
      </c>
      <c r="DJ40" s="14">
        <v>4</v>
      </c>
      <c r="DK40" s="14">
        <v>9</v>
      </c>
    </row>
    <row r="41" spans="1:115" ht="45.95" customHeight="1" thickBot="1" x14ac:dyDescent="0.3">
      <c r="A41" s="29"/>
      <c r="B41" s="77"/>
      <c r="C41" s="77"/>
      <c r="D41" s="78" t="str">
        <f>$D$8</f>
        <v>×</v>
      </c>
      <c r="E41" s="79">
        <f>E8</f>
        <v>0</v>
      </c>
      <c r="F41" s="39"/>
      <c r="G41" s="40">
        <f ca="1">G8</f>
        <v>2</v>
      </c>
      <c r="H41" s="41"/>
      <c r="I41" s="80">
        <f ca="1">I8</f>
        <v>2</v>
      </c>
      <c r="J41" s="26"/>
      <c r="K41" s="29"/>
      <c r="L41" s="77"/>
      <c r="M41" s="77"/>
      <c r="N41" s="78" t="str">
        <f>$D$8</f>
        <v>×</v>
      </c>
      <c r="O41" s="79">
        <f>O8</f>
        <v>0</v>
      </c>
      <c r="P41" s="39"/>
      <c r="Q41" s="40">
        <f ca="1">Q8</f>
        <v>9</v>
      </c>
      <c r="R41" s="41"/>
      <c r="S41" s="80">
        <f ca="1">S8</f>
        <v>4</v>
      </c>
      <c r="T41" s="26"/>
      <c r="U41" s="29"/>
      <c r="V41" s="77"/>
      <c r="W41" s="77"/>
      <c r="X41" s="78" t="str">
        <f>$X$8</f>
        <v>×</v>
      </c>
      <c r="Y41" s="79">
        <f>Y8</f>
        <v>0</v>
      </c>
      <c r="Z41" s="39"/>
      <c r="AA41" s="40">
        <f ca="1">AA8</f>
        <v>5</v>
      </c>
      <c r="AB41" s="41"/>
      <c r="AC41" s="80">
        <f ca="1">AC8</f>
        <v>3</v>
      </c>
      <c r="AD41" s="26"/>
      <c r="AG41" s="2" t="str">
        <f t="shared" ca="1" si="31"/>
        <v>D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S41" s="3" t="str">
        <f t="shared" si="32"/>
        <v>⑧</v>
      </c>
      <c r="AT41" s="4">
        <f t="shared" ca="1" si="32"/>
        <v>878</v>
      </c>
      <c r="AU41" s="4" t="str">
        <f t="shared" si="32"/>
        <v>×</v>
      </c>
      <c r="AV41" s="4">
        <f t="shared" ca="1" si="32"/>
        <v>22</v>
      </c>
      <c r="AW41" s="4" t="str">
        <f t="shared" si="32"/>
        <v>＝</v>
      </c>
      <c r="AX41" s="59">
        <f t="shared" ca="1" si="32"/>
        <v>19316</v>
      </c>
      <c r="AY41" s="3"/>
      <c r="AZ41" s="4">
        <f t="shared" ca="1" si="33"/>
        <v>8</v>
      </c>
      <c r="BA41" s="4">
        <f t="shared" ca="1" si="33"/>
        <v>7</v>
      </c>
      <c r="BB41" s="4">
        <f t="shared" ca="1" si="33"/>
        <v>8</v>
      </c>
      <c r="BC41" s="3"/>
      <c r="BD41" s="4">
        <f t="shared" ca="1" si="34"/>
        <v>0</v>
      </c>
      <c r="BE41" s="4">
        <f t="shared" ca="1" si="34"/>
        <v>2</v>
      </c>
      <c r="BF41" s="4">
        <f t="shared" ca="1" si="34"/>
        <v>2</v>
      </c>
      <c r="BH41" s="67"/>
      <c r="BI41" s="68"/>
      <c r="BJ41" s="4">
        <f t="shared" ca="1" si="35"/>
        <v>1</v>
      </c>
      <c r="BK41" s="4">
        <f t="shared" ca="1" si="36"/>
        <v>7</v>
      </c>
      <c r="BL41" s="4">
        <f t="shared" ca="1" si="37"/>
        <v>5</v>
      </c>
      <c r="BM41" s="69">
        <f t="shared" ca="1" si="38"/>
        <v>6</v>
      </c>
      <c r="BO41" s="70"/>
      <c r="BP41" s="4">
        <f t="shared" ca="1" si="39"/>
        <v>1</v>
      </c>
      <c r="BQ41" s="4">
        <f t="shared" ca="1" si="40"/>
        <v>7</v>
      </c>
      <c r="BR41" s="4">
        <f t="shared" ca="1" si="41"/>
        <v>5</v>
      </c>
      <c r="BS41" s="4">
        <f t="shared" ca="1" si="42"/>
        <v>6</v>
      </c>
      <c r="BT41" s="71"/>
      <c r="BV41" s="70">
        <f t="shared" ca="1" si="43"/>
        <v>0</v>
      </c>
      <c r="BW41" s="4">
        <f t="shared" ca="1" si="44"/>
        <v>0</v>
      </c>
      <c r="BX41" s="4">
        <f t="shared" ca="1" si="45"/>
        <v>0</v>
      </c>
      <c r="BY41" s="4">
        <f t="shared" ca="1" si="46"/>
        <v>0</v>
      </c>
      <c r="BZ41" s="72"/>
      <c r="CA41" s="71"/>
      <c r="CC41" s="4">
        <f t="shared" ca="1" si="47"/>
        <v>0</v>
      </c>
      <c r="CD41" s="4">
        <f t="shared" ca="1" si="47"/>
        <v>1</v>
      </c>
      <c r="CE41" s="4">
        <f t="shared" ca="1" si="47"/>
        <v>9</v>
      </c>
      <c r="CF41" s="4">
        <f t="shared" ca="1" si="47"/>
        <v>3</v>
      </c>
      <c r="CG41" s="4">
        <f t="shared" ca="1" si="47"/>
        <v>1</v>
      </c>
      <c r="CH41" s="4">
        <f t="shared" ca="1" si="47"/>
        <v>6</v>
      </c>
      <c r="CJ41" s="70"/>
      <c r="CK41" s="4"/>
      <c r="CL41" s="4"/>
      <c r="CM41" s="72"/>
      <c r="CN41" s="4"/>
      <c r="CO41" s="69"/>
      <c r="CR41" s="12"/>
      <c r="CS41" s="13"/>
      <c r="CT41" s="3"/>
      <c r="CU41" s="3"/>
      <c r="CV41" s="3"/>
      <c r="CW41" s="3"/>
      <c r="CX41" s="3"/>
      <c r="CY41" s="12">
        <f t="shared" ca="1" si="24"/>
        <v>5.0851652552280635E-2</v>
      </c>
      <c r="CZ41" s="13">
        <f t="shared" ca="1" si="30"/>
        <v>135</v>
      </c>
      <c r="DA41" s="3"/>
      <c r="DB41" s="3">
        <v>41</v>
      </c>
      <c r="DC41" s="14">
        <v>5</v>
      </c>
      <c r="DD41" s="14">
        <v>5</v>
      </c>
      <c r="DF41" s="12">
        <f t="shared" ca="1" si="25"/>
        <v>0.50662164474188864</v>
      </c>
      <c r="DG41" s="13">
        <f t="shared" ca="1" si="26"/>
        <v>40</v>
      </c>
      <c r="DH41" s="3"/>
      <c r="DI41" s="3">
        <v>41</v>
      </c>
      <c r="DJ41" s="14">
        <v>5</v>
      </c>
      <c r="DK41" s="14">
        <v>0</v>
      </c>
    </row>
    <row r="42" spans="1:115" ht="45.95" customHeight="1" thickBot="1" x14ac:dyDescent="0.3">
      <c r="A42" s="29"/>
      <c r="B42" s="81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3">
        <f ca="1">IF(OR($A$37="A",$A$37="C",$A$37="D"),$BJ$34,IF($A$37="B",$BQ$34,$CE$34))</f>
        <v>0</v>
      </c>
      <c r="E42" s="84">
        <f ca="1">IF(OR($A$37="A",$A$37="C",$A$37="D"),$BK$34,IF($A$37="B",$BR$34,$CF$34))</f>
        <v>0</v>
      </c>
      <c r="F42" s="45">
        <f ca="1">IF(OR(A37="E",A37="G"),F40,)</f>
        <v>0</v>
      </c>
      <c r="G42" s="85">
        <f ca="1">IF(OR($A$37="A",$A$37="C",$A$37="D"),$BL$34,IF($A$37="B",$BS$34,$CG$34))</f>
        <v>1</v>
      </c>
      <c r="H42" s="45">
        <f ca="1">IF(OR(A37="E",A37="G"),H40,)</f>
        <v>0</v>
      </c>
      <c r="I42" s="86">
        <f ca="1">IF(OR($A$37="A",$A$37="C",$A$37="D"),$BM$34,IF($A$37="B",$BT$34,$CH$34))</f>
        <v>2</v>
      </c>
      <c r="J42" s="26"/>
      <c r="K42" s="29"/>
      <c r="L42" s="81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3">
        <f ca="1">IF(OR($K$37="A",$K$37="C",$K$37="D"),$BJ$35,IF($K$37="B",$BQ$35,$CE$35))</f>
        <v>0</v>
      </c>
      <c r="O42" s="84">
        <f ca="1">IF(OR($K$37="A",$K$37="C",$K$37="D"),$BK$35,IF($K$37="B",$BR$35,$CF$35))</f>
        <v>4</v>
      </c>
      <c r="P42" s="45">
        <f ca="1">IF(OR(K37="E",K37="G"),P40,)</f>
        <v>0</v>
      </c>
      <c r="Q42" s="85">
        <f ca="1">IF(OR($K$37="A",$K$37="C",$K$37="D"),$BL$35,IF($K$37="B",$BS$35,$CG$35))</f>
        <v>0</v>
      </c>
      <c r="R42" s="45">
        <f ca="1">IF(OR(K37="E",K37="G"),R40,)</f>
        <v>0</v>
      </c>
      <c r="S42" s="86">
        <f ca="1">IF(OR($K$37="A",$K$37="C",$K$37="D"),$BM$35,IF($K$37="B",$BT$35,$CH$35))</f>
        <v>8</v>
      </c>
      <c r="T42" s="26"/>
      <c r="U42" s="29"/>
      <c r="V42" s="81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3">
        <f ca="1">IF(OR($U$37="A",$U$37="C",$U$37="D"),$BJ$36,IF($U$37="B",$BQ$36,$CE$36))</f>
        <v>0</v>
      </c>
      <c r="Y42" s="84">
        <f ca="1">IF(OR($U$37="A",$U$37="C",$U$37="D"),$BK$36,IF($U$37="B",$BR$36,$CF$36))</f>
        <v>1</v>
      </c>
      <c r="Z42" s="45">
        <f ca="1">IF(OR(U37="E",U37="G"),Z40,)</f>
        <v>0</v>
      </c>
      <c r="AA42" s="85">
        <f ca="1">IF(OR($U$37="A",$U$37="C",$U$37="D"),$BL$36,IF($U$37="B",$BS$36,$CG$36))</f>
        <v>4</v>
      </c>
      <c r="AB42" s="45">
        <f ca="1">IF(OR(U37="E",U37="G"),AB40,)</f>
        <v>0</v>
      </c>
      <c r="AC42" s="86">
        <f ca="1">IF(OR($U$37="A",$U$37="C",$U$37="D"),$BM$36,IF($U$37="B",$BT$36,$CH$36))</f>
        <v>4</v>
      </c>
      <c r="AD42" s="26"/>
      <c r="AG42" s="2" t="str">
        <f t="shared" ca="1" si="31"/>
        <v>D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S42" s="3" t="str">
        <f t="shared" si="32"/>
        <v>⑨</v>
      </c>
      <c r="AT42" s="4">
        <f t="shared" ca="1" si="32"/>
        <v>708</v>
      </c>
      <c r="AU42" s="4" t="str">
        <f t="shared" si="32"/>
        <v>×</v>
      </c>
      <c r="AV42" s="4">
        <f t="shared" ca="1" si="32"/>
        <v>84</v>
      </c>
      <c r="AW42" s="4" t="str">
        <f t="shared" si="32"/>
        <v>＝</v>
      </c>
      <c r="AX42" s="59">
        <f t="shared" ca="1" si="32"/>
        <v>59472</v>
      </c>
      <c r="AY42" s="3"/>
      <c r="AZ42" s="4">
        <f t="shared" ca="1" si="33"/>
        <v>7</v>
      </c>
      <c r="BA42" s="4">
        <f t="shared" ca="1" si="33"/>
        <v>0</v>
      </c>
      <c r="BB42" s="4">
        <f t="shared" ca="1" si="33"/>
        <v>8</v>
      </c>
      <c r="BC42" s="3"/>
      <c r="BD42" s="4">
        <f t="shared" ca="1" si="34"/>
        <v>0</v>
      </c>
      <c r="BE42" s="4">
        <f t="shared" ca="1" si="34"/>
        <v>8</v>
      </c>
      <c r="BF42" s="4">
        <f t="shared" ca="1" si="34"/>
        <v>4</v>
      </c>
      <c r="BH42" s="87"/>
      <c r="BI42" s="88"/>
      <c r="BJ42" s="89">
        <f t="shared" ca="1" si="35"/>
        <v>2</v>
      </c>
      <c r="BK42" s="89">
        <f t="shared" ca="1" si="36"/>
        <v>8</v>
      </c>
      <c r="BL42" s="89">
        <f t="shared" ca="1" si="37"/>
        <v>3</v>
      </c>
      <c r="BM42" s="90">
        <f t="shared" ca="1" si="38"/>
        <v>2</v>
      </c>
      <c r="BO42" s="91"/>
      <c r="BP42" s="89">
        <f t="shared" ca="1" si="39"/>
        <v>5</v>
      </c>
      <c r="BQ42" s="89">
        <f t="shared" ca="1" si="40"/>
        <v>6</v>
      </c>
      <c r="BR42" s="89">
        <f t="shared" ca="1" si="41"/>
        <v>6</v>
      </c>
      <c r="BS42" s="89">
        <f t="shared" ca="1" si="42"/>
        <v>4</v>
      </c>
      <c r="BT42" s="92"/>
      <c r="BV42" s="91">
        <f t="shared" ca="1" si="43"/>
        <v>0</v>
      </c>
      <c r="BW42" s="89">
        <f t="shared" ca="1" si="44"/>
        <v>0</v>
      </c>
      <c r="BX42" s="89">
        <f t="shared" ca="1" si="45"/>
        <v>0</v>
      </c>
      <c r="BY42" s="89">
        <f t="shared" ca="1" si="46"/>
        <v>0</v>
      </c>
      <c r="BZ42" s="93"/>
      <c r="CA42" s="92"/>
      <c r="CC42" s="4">
        <f t="shared" ca="1" si="47"/>
        <v>0</v>
      </c>
      <c r="CD42" s="4">
        <f t="shared" ca="1" si="47"/>
        <v>5</v>
      </c>
      <c r="CE42" s="4">
        <f t="shared" ca="1" si="47"/>
        <v>9</v>
      </c>
      <c r="CF42" s="4">
        <f t="shared" ca="1" si="47"/>
        <v>4</v>
      </c>
      <c r="CG42" s="4">
        <f t="shared" ca="1" si="47"/>
        <v>7</v>
      </c>
      <c r="CH42" s="4">
        <f t="shared" ca="1" si="47"/>
        <v>2</v>
      </c>
      <c r="CJ42" s="91"/>
      <c r="CK42" s="89"/>
      <c r="CL42" s="89"/>
      <c r="CM42" s="93"/>
      <c r="CN42" s="89"/>
      <c r="CO42" s="90"/>
      <c r="CR42" s="12"/>
      <c r="CS42" s="13"/>
      <c r="CT42" s="3"/>
      <c r="CU42" s="3"/>
      <c r="CV42" s="3"/>
      <c r="CW42" s="3"/>
      <c r="CX42" s="3"/>
      <c r="CY42" s="12">
        <f t="shared" ca="1" si="24"/>
        <v>0.3972337272583315</v>
      </c>
      <c r="CZ42" s="13">
        <f t="shared" ca="1" si="30"/>
        <v>87</v>
      </c>
      <c r="DA42" s="3"/>
      <c r="DB42" s="3">
        <v>42</v>
      </c>
      <c r="DC42" s="14">
        <v>5</v>
      </c>
      <c r="DD42" s="14">
        <v>6</v>
      </c>
      <c r="DF42" s="12">
        <f t="shared" ca="1" si="25"/>
        <v>0.30044751567183958</v>
      </c>
      <c r="DG42" s="13">
        <f t="shared" ca="1" si="26"/>
        <v>63</v>
      </c>
      <c r="DH42" s="3"/>
      <c r="DI42" s="3">
        <v>42</v>
      </c>
      <c r="DJ42" s="14">
        <v>5</v>
      </c>
      <c r="DK42" s="14">
        <v>1</v>
      </c>
    </row>
    <row r="43" spans="1:115" ht="45.95" customHeight="1" x14ac:dyDescent="0.25">
      <c r="A43" s="48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0</v>
      </c>
      <c r="D43" s="82">
        <f ca="1">IF(OR($A$37="A",$A$37="D"),$BQ$34,IF(OR($A$37="B",$A$37="C"),$BX$34,$CL$34))</f>
        <v>0</v>
      </c>
      <c r="E43" s="94">
        <f ca="1">IF(OR($A$37="A",$A$37="D"),$BR$34,IF(OR($A$37="B",$A$37="C"),$BY$34,$CM$34))</f>
        <v>1</v>
      </c>
      <c r="F43" s="44"/>
      <c r="G43" s="49">
        <f ca="1">IF(OR($A$37="A",$A$37="D"),$BS$34,IF($A$37="B","",IF($A$37="C",$BZ$34,"")))</f>
        <v>2</v>
      </c>
      <c r="H43" s="44"/>
      <c r="I43" s="82"/>
      <c r="J43" s="26"/>
      <c r="K43" s="48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9</v>
      </c>
      <c r="O43" s="94">
        <f ca="1">IF(OR($K$37="A",$K$37="D"),$BR$35,IF(OR($K$37="B",$K$37="C"),$BY$35,$CM$35))</f>
        <v>1</v>
      </c>
      <c r="P43" s="44"/>
      <c r="Q43" s="49">
        <f ca="1">IF(OR($K$37="A",$K$37="D"),$BS$35,IF($K$37="B","",IF($K$37="C",$BZ$35,"")))</f>
        <v>8</v>
      </c>
      <c r="R43" s="44"/>
      <c r="S43" s="82"/>
      <c r="T43" s="26"/>
      <c r="U43" s="48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0</v>
      </c>
      <c r="X43" s="82">
        <f ca="1">IF(OR($U$37="A",$U$37="D"),$BQ$36,IF(OR($U$37="B",$U$37="C"),$BX$36,$CL$36))</f>
        <v>2</v>
      </c>
      <c r="Y43" s="94">
        <f ca="1">IF(OR($U$37="A",$U$37="D"),$BR$36,IF(OR($U$37="B",$U$37="C"),$BY$36,$CM$36))</f>
        <v>4</v>
      </c>
      <c r="Z43" s="44"/>
      <c r="AA43" s="49">
        <f ca="1">IF(OR($U$37="A",$U$37="D"),$BS$36,IF($U$37="B","",IF($U$37="C",$BZ$36,"")))</f>
        <v>0</v>
      </c>
      <c r="AB43" s="44"/>
      <c r="AC43" s="82"/>
      <c r="AD43" s="26"/>
      <c r="AZ43" s="3"/>
      <c r="BA43" s="3"/>
      <c r="BB43" s="3"/>
      <c r="BC43" s="3"/>
      <c r="CR43" s="12"/>
      <c r="CS43" s="13"/>
      <c r="CT43" s="3"/>
      <c r="CU43" s="3"/>
      <c r="CV43" s="3"/>
      <c r="CW43" s="3"/>
      <c r="CX43" s="3"/>
      <c r="CY43" s="12">
        <f t="shared" ca="1" si="24"/>
        <v>0.49627082468886774</v>
      </c>
      <c r="CZ43" s="13">
        <f t="shared" ca="1" si="30"/>
        <v>67</v>
      </c>
      <c r="DA43" s="3"/>
      <c r="DB43" s="3">
        <v>43</v>
      </c>
      <c r="DC43" s="14">
        <v>5</v>
      </c>
      <c r="DD43" s="14">
        <v>7</v>
      </c>
      <c r="DF43" s="12">
        <f t="shared" ca="1" si="25"/>
        <v>0.2932589789784168</v>
      </c>
      <c r="DG43" s="13">
        <f t="shared" ca="1" si="26"/>
        <v>64</v>
      </c>
      <c r="DH43" s="3"/>
      <c r="DI43" s="3">
        <v>43</v>
      </c>
      <c r="DJ43" s="14">
        <v>5</v>
      </c>
      <c r="DK43" s="14">
        <v>2</v>
      </c>
    </row>
    <row r="44" spans="1:115" ht="45.95" customHeight="1" x14ac:dyDescent="0.25">
      <c r="A44" s="48"/>
      <c r="B44" s="82">
        <f ca="1">IF($A$37="A",$BV$34,IF(OR($A$37="B",$A$37="C",$A$37="D"),$CC$34,""))</f>
        <v>0</v>
      </c>
      <c r="C44" s="82">
        <f ca="1">IF($A$37="A",$BW$34,IF(OR($A$37="B",$A$37="C",$A$37="D"),$CD$34,""))</f>
        <v>0</v>
      </c>
      <c r="D44" s="82">
        <f ca="1">IF($A$37="A",$BX$34,IF(OR($A$37="B",$A$37="C",$A$37="D"),$CE$34,""))</f>
        <v>0</v>
      </c>
      <c r="E44" s="94">
        <f ca="1">IF($A$37="A",$BY$34,IF(OR($A$37="B",$A$37="C",$A$37="D"),$CF$34,""))</f>
        <v>1</v>
      </c>
      <c r="F44" s="44">
        <f ca="1">IF(A37="D",F40,)</f>
        <v>0</v>
      </c>
      <c r="G44" s="49">
        <f ca="1">IF($A$37="A","",IF(OR($A$37="B",$A$37="C",$A$37="D"),$CG$34,""))</f>
        <v>3</v>
      </c>
      <c r="H44" s="44" t="str">
        <f ca="1">IF(A37="D",H40,)</f>
        <v>.</v>
      </c>
      <c r="I44" s="82">
        <f ca="1">IF($A$37="A","",IF(OR($A$37="B",$A$37="C",$A$37="D"),$CH$34,""))</f>
        <v>2</v>
      </c>
      <c r="J44" s="26"/>
      <c r="K44" s="48"/>
      <c r="L44" s="82">
        <f ca="1">IF($K$37="A",$BV$35,IF(OR($K$37="B",$K$37="C",$K$37="D"),$CC$35,""))</f>
        <v>0</v>
      </c>
      <c r="M44" s="82">
        <f ca="1">IF($K$37="A",$BW$35,IF(OR($K$37="B",$K$37="C",$K$37="D"),$CD$35,""))</f>
        <v>0</v>
      </c>
      <c r="N44" s="82">
        <f ca="1">IF($K$37="A",$BX$35,IF(OR($K$37="B",$K$37="C",$K$37="D"),$CE$35,""))</f>
        <v>9</v>
      </c>
      <c r="O44" s="94">
        <f ca="1">IF($K$37="A",$BY$35,IF(OR($K$37="B",$K$37="C",$K$37="D"),$CF$35,""))</f>
        <v>5</v>
      </c>
      <c r="P44" s="44" t="str">
        <f ca="1">IF(K37="D",P40,)</f>
        <v>.</v>
      </c>
      <c r="Q44" s="49">
        <f ca="1">IF($K$37="A","",IF(OR($K$37="B",$K$37="C",$K$37="D"),$CG$35,""))</f>
        <v>8</v>
      </c>
      <c r="R44" s="44">
        <f ca="1">IF(K37="D",R40,)</f>
        <v>0</v>
      </c>
      <c r="S44" s="82">
        <f ca="1">IF($K$37="A","",IF(OR($K$37="B",$K$37="C",$K$37="D"),$CH$35,""))</f>
        <v>8</v>
      </c>
      <c r="T44" s="26"/>
      <c r="U44" s="48"/>
      <c r="V44" s="82">
        <f ca="1">IF($U$37="A",$BV$36,IF(OR($U$37="B",$U$37="C",$U$37="D"),$CC$36,""))</f>
        <v>0</v>
      </c>
      <c r="W44" s="82">
        <f ca="1">IF($U$37="A",$BW$36,IF(OR($U$37="B",$U$37="C",$U$37="D"),$CD$36,""))</f>
        <v>0</v>
      </c>
      <c r="X44" s="82">
        <f ca="1">IF($U$37="A",$BX$36,IF(OR($U$37="B",$U$37="C",$U$37="D"),$CE$36,""))</f>
        <v>2</v>
      </c>
      <c r="Y44" s="94">
        <f ca="1">IF($U$37="A",$BY$36,IF(OR($U$37="B",$U$37="C",$U$37="D"),$CF$36,""))</f>
        <v>5</v>
      </c>
      <c r="Z44" s="44">
        <f ca="1">IF(U37="D",Z40,)</f>
        <v>0</v>
      </c>
      <c r="AA44" s="49">
        <f ca="1">IF($U$37="A","",IF(OR($U$37="B",$U$37="C",$U$37="D"),$CG$36,""))</f>
        <v>4</v>
      </c>
      <c r="AB44" s="44" t="str">
        <f ca="1">IF(U37="D",AB40,)</f>
        <v>.</v>
      </c>
      <c r="AC44" s="82">
        <f ca="1">IF($U$37="A","",IF(OR($U$37="B",$U$37="C",$U$37="D"),$CH$36,""))</f>
        <v>4</v>
      </c>
      <c r="AD44" s="26"/>
      <c r="AZ44" s="3"/>
      <c r="BA44" s="3"/>
      <c r="BB44" s="3"/>
      <c r="BC44" s="3"/>
      <c r="CR44" s="12"/>
      <c r="CS44" s="13"/>
      <c r="CT44" s="3"/>
      <c r="CU44" s="3"/>
      <c r="CV44" s="3"/>
      <c r="CW44" s="3"/>
      <c r="CX44" s="3"/>
      <c r="CY44" s="12">
        <f t="shared" ca="1" si="24"/>
        <v>0.51324899551444036</v>
      </c>
      <c r="CZ44" s="13">
        <f t="shared" ca="1" si="30"/>
        <v>62</v>
      </c>
      <c r="DA44" s="3"/>
      <c r="DB44" s="3">
        <v>44</v>
      </c>
      <c r="DC44" s="14">
        <v>5</v>
      </c>
      <c r="DD44" s="14">
        <v>8</v>
      </c>
      <c r="DF44" s="12">
        <f t="shared" ca="1" si="25"/>
        <v>0.9098872688756181</v>
      </c>
      <c r="DG44" s="13">
        <f t="shared" ca="1" si="26"/>
        <v>16</v>
      </c>
      <c r="DH44" s="3"/>
      <c r="DI44" s="3">
        <v>44</v>
      </c>
      <c r="DJ44" s="14">
        <v>5</v>
      </c>
      <c r="DK44" s="14">
        <v>3</v>
      </c>
    </row>
    <row r="45" spans="1:115" ht="45.95" customHeight="1" x14ac:dyDescent="0.25">
      <c r="A45" s="29"/>
      <c r="B45" s="94" t="str">
        <f ca="1">IF($A$37="A",$CC$34,"")</f>
        <v/>
      </c>
      <c r="C45" s="94" t="str">
        <f ca="1">IF($A$37="A",$CD$34,"")</f>
        <v/>
      </c>
      <c r="D45" s="94" t="str">
        <f ca="1">IF($A$37="A",$CE$34,"")</f>
        <v/>
      </c>
      <c r="E45" s="94" t="str">
        <f ca="1">IF($A$37="A",$CF$34,"")</f>
        <v/>
      </c>
      <c r="F45" s="51"/>
      <c r="G45" s="51" t="str">
        <f ca="1">IF($A$37="A",$CG$34,"")</f>
        <v/>
      </c>
      <c r="H45" s="51"/>
      <c r="I45" s="51" t="str">
        <f ca="1">IF($A$37="A",$CH$34,"")</f>
        <v/>
      </c>
      <c r="J45" s="26"/>
      <c r="K45" s="29"/>
      <c r="L45" s="94" t="str">
        <f ca="1">IF($K$37="A",$CC$35,"")</f>
        <v/>
      </c>
      <c r="M45" s="94" t="str">
        <f ca="1">IF($K$37="A",$CD$35,"")</f>
        <v/>
      </c>
      <c r="N45" s="94" t="str">
        <f ca="1">IF($K$37="A",$CE$35,"")</f>
        <v/>
      </c>
      <c r="O45" s="94" t="str">
        <f ca="1">IF($K$37="A",$CF$35,"")</f>
        <v/>
      </c>
      <c r="P45" s="51"/>
      <c r="Q45" s="51" t="str">
        <f ca="1">IF($K$37="A",$CG$35,"")</f>
        <v/>
      </c>
      <c r="R45" s="51"/>
      <c r="S45" s="51" t="str">
        <f ca="1">IF($K$37="A",$CH$35,"")</f>
        <v/>
      </c>
      <c r="T45" s="26"/>
      <c r="U45" s="29"/>
      <c r="V45" s="94" t="str">
        <f ca="1">IF($U$37="A",$CC$36,"")</f>
        <v/>
      </c>
      <c r="W45" s="94" t="str">
        <f ca="1">IF($U$37="A",$CD$36,"")</f>
        <v/>
      </c>
      <c r="X45" s="94" t="str">
        <f ca="1">IF($U$37="A",$CE$36,"")</f>
        <v/>
      </c>
      <c r="Y45" s="94" t="str">
        <f ca="1">IF($U$37="A",$CF$36,"")</f>
        <v/>
      </c>
      <c r="Z45" s="51"/>
      <c r="AA45" s="51" t="str">
        <f ca="1">IF($U$37="A",$CG$36,"")</f>
        <v/>
      </c>
      <c r="AB45" s="51"/>
      <c r="AC45" s="51" t="str">
        <f ca="1">IF($U$37="A",$CH$36,"")</f>
        <v/>
      </c>
      <c r="AD45" s="26"/>
      <c r="AZ45" s="3"/>
      <c r="BA45" s="3"/>
      <c r="BB45" s="3"/>
      <c r="BC45" s="3"/>
      <c r="CR45" s="12"/>
      <c r="CS45" s="13"/>
      <c r="CT45" s="3"/>
      <c r="CU45" s="3"/>
      <c r="CV45" s="3"/>
      <c r="CW45" s="3"/>
      <c r="CX45" s="3"/>
      <c r="CY45" s="12">
        <f t="shared" ca="1" si="24"/>
        <v>0.32559817617124542</v>
      </c>
      <c r="CZ45" s="13">
        <f t="shared" ca="1" si="30"/>
        <v>97</v>
      </c>
      <c r="DA45" s="3"/>
      <c r="DB45" s="3">
        <v>45</v>
      </c>
      <c r="DC45" s="14">
        <v>5</v>
      </c>
      <c r="DD45" s="14">
        <v>9</v>
      </c>
      <c r="DF45" s="12">
        <f t="shared" ca="1" si="25"/>
        <v>0.55211940570201745</v>
      </c>
      <c r="DG45" s="13">
        <f t="shared" ca="1" si="26"/>
        <v>38</v>
      </c>
      <c r="DH45" s="3"/>
      <c r="DI45" s="3">
        <v>45</v>
      </c>
      <c r="DJ45" s="14">
        <v>5</v>
      </c>
      <c r="DK45" s="14">
        <v>4</v>
      </c>
    </row>
    <row r="46" spans="1:115" ht="15" customHeight="1" x14ac:dyDescent="0.25">
      <c r="A46" s="58"/>
      <c r="B46" s="55"/>
      <c r="C46" s="55"/>
      <c r="D46" s="55"/>
      <c r="E46" s="55"/>
      <c r="F46" s="55"/>
      <c r="G46" s="55"/>
      <c r="H46" s="55"/>
      <c r="I46" s="55"/>
      <c r="J46" s="56"/>
      <c r="K46" s="58"/>
      <c r="L46" s="55"/>
      <c r="M46" s="55"/>
      <c r="N46" s="55"/>
      <c r="O46" s="55"/>
      <c r="P46" s="55"/>
      <c r="Q46" s="55"/>
      <c r="R46" s="55"/>
      <c r="S46" s="55"/>
      <c r="T46" s="56"/>
      <c r="U46" s="58"/>
      <c r="V46" s="55"/>
      <c r="W46" s="55"/>
      <c r="X46" s="55"/>
      <c r="Y46" s="55"/>
      <c r="Z46" s="55"/>
      <c r="AA46" s="55"/>
      <c r="AB46" s="55"/>
      <c r="AC46" s="55"/>
      <c r="AD46" s="56"/>
      <c r="AZ46" s="3"/>
      <c r="BA46" s="3"/>
      <c r="BB46" s="3"/>
      <c r="BC46" s="3"/>
      <c r="CR46" s="12"/>
      <c r="CS46" s="13"/>
      <c r="CT46" s="3"/>
      <c r="CU46" s="3"/>
      <c r="CV46" s="3"/>
      <c r="CW46" s="3"/>
      <c r="CX46" s="3"/>
      <c r="CY46" s="12">
        <f t="shared" ca="1" si="24"/>
        <v>0.84893329868187184</v>
      </c>
      <c r="CZ46" s="13">
        <f t="shared" ca="1" si="30"/>
        <v>9</v>
      </c>
      <c r="DA46" s="3"/>
      <c r="DB46" s="3">
        <v>46</v>
      </c>
      <c r="DC46" s="14">
        <v>6</v>
      </c>
      <c r="DD46" s="14">
        <v>1</v>
      </c>
      <c r="DF46" s="12">
        <f t="shared" ca="1" si="25"/>
        <v>0.44586646151171982</v>
      </c>
      <c r="DG46" s="13">
        <f t="shared" ca="1" si="26"/>
        <v>51</v>
      </c>
      <c r="DH46" s="3"/>
      <c r="DI46" s="3">
        <v>46</v>
      </c>
      <c r="DJ46" s="14">
        <v>5</v>
      </c>
      <c r="DK46" s="14">
        <v>5</v>
      </c>
    </row>
    <row r="47" spans="1:115" ht="15" customHeight="1" thickBot="1" x14ac:dyDescent="0.3">
      <c r="A47" s="17" t="str">
        <f ca="1">$AG4</f>
        <v>D</v>
      </c>
      <c r="B47" s="19">
        <f ca="1">$AQ4</f>
        <v>1</v>
      </c>
      <c r="C47" s="19"/>
      <c r="D47" s="19"/>
      <c r="E47" s="19"/>
      <c r="F47" s="19"/>
      <c r="G47" s="19"/>
      <c r="H47" s="19"/>
      <c r="I47" s="19"/>
      <c r="J47" s="20"/>
      <c r="K47" s="17" t="str">
        <f ca="1">$AG5</f>
        <v>D</v>
      </c>
      <c r="L47" s="19">
        <f ca="1">$AQ5</f>
        <v>1</v>
      </c>
      <c r="M47" s="19"/>
      <c r="N47" s="19"/>
      <c r="O47" s="19"/>
      <c r="P47" s="19"/>
      <c r="Q47" s="19"/>
      <c r="R47" s="19"/>
      <c r="S47" s="19"/>
      <c r="T47" s="20"/>
      <c r="U47" s="17" t="str">
        <f ca="1">$AG6</f>
        <v>D</v>
      </c>
      <c r="V47" s="19">
        <f ca="1">$AQ6</f>
        <v>1</v>
      </c>
      <c r="W47" s="21"/>
      <c r="X47" s="21"/>
      <c r="Y47" s="22"/>
      <c r="Z47" s="22"/>
      <c r="AA47" s="22"/>
      <c r="AB47" s="22"/>
      <c r="AC47" s="22"/>
      <c r="AD47" s="23"/>
      <c r="AG47" s="95" t="s">
        <v>19</v>
      </c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7"/>
      <c r="AT47" s="98"/>
      <c r="AX47" s="99" t="s">
        <v>20</v>
      </c>
      <c r="AY47" s="99" t="s">
        <v>21</v>
      </c>
      <c r="AZ47" s="99" t="s">
        <v>22</v>
      </c>
      <c r="BA47" s="99" t="s">
        <v>23</v>
      </c>
      <c r="BB47" s="99" t="s">
        <v>24</v>
      </c>
      <c r="BC47" s="99" t="s">
        <v>25</v>
      </c>
      <c r="BD47" s="99" t="s">
        <v>26</v>
      </c>
      <c r="CR47" s="12"/>
      <c r="CS47" s="13"/>
      <c r="CT47" s="3"/>
      <c r="CU47" s="3"/>
      <c r="CV47" s="3"/>
      <c r="CW47" s="3"/>
      <c r="CX47" s="3"/>
      <c r="CY47" s="12">
        <f t="shared" ca="1" si="24"/>
        <v>0.93339005028660738</v>
      </c>
      <c r="CZ47" s="13">
        <f t="shared" ca="1" si="30"/>
        <v>5</v>
      </c>
      <c r="DA47" s="3"/>
      <c r="DB47" s="3">
        <v>47</v>
      </c>
      <c r="DC47" s="14">
        <v>6</v>
      </c>
      <c r="DD47" s="14">
        <v>2</v>
      </c>
      <c r="DF47" s="12">
        <f t="shared" ca="1" si="25"/>
        <v>0.15953364484876442</v>
      </c>
      <c r="DG47" s="13">
        <f t="shared" ca="1" si="26"/>
        <v>71</v>
      </c>
      <c r="DH47" s="3"/>
      <c r="DI47" s="3">
        <v>47</v>
      </c>
      <c r="DJ47" s="14">
        <v>5</v>
      </c>
      <c r="DK47" s="14">
        <v>6</v>
      </c>
    </row>
    <row r="48" spans="1:115" ht="45" customHeight="1" thickBot="1" x14ac:dyDescent="0.3">
      <c r="A48" s="24"/>
      <c r="B48" s="138" t="str">
        <f ca="1">B15</f>
        <v>40.3×99＝</v>
      </c>
      <c r="C48" s="139"/>
      <c r="D48" s="139"/>
      <c r="E48" s="139"/>
      <c r="F48" s="139"/>
      <c r="G48" s="141">
        <f ca="1">G15</f>
        <v>3989.7000000000003</v>
      </c>
      <c r="H48" s="141"/>
      <c r="I48" s="142"/>
      <c r="J48" s="25"/>
      <c r="K48" s="24"/>
      <c r="L48" s="138" t="str">
        <f ca="1">L15</f>
        <v>20.2×33＝</v>
      </c>
      <c r="M48" s="139"/>
      <c r="N48" s="139"/>
      <c r="O48" s="139"/>
      <c r="P48" s="139"/>
      <c r="Q48" s="141">
        <f ca="1">Q15</f>
        <v>666.6</v>
      </c>
      <c r="R48" s="141"/>
      <c r="S48" s="142"/>
      <c r="T48" s="25"/>
      <c r="U48" s="24"/>
      <c r="V48" s="138" t="str">
        <f ca="1">V15</f>
        <v>0.5×14＝</v>
      </c>
      <c r="W48" s="139"/>
      <c r="X48" s="139"/>
      <c r="Y48" s="139"/>
      <c r="Z48" s="139"/>
      <c r="AA48" s="141">
        <f ca="1">AA15</f>
        <v>7</v>
      </c>
      <c r="AB48" s="141"/>
      <c r="AC48" s="142"/>
      <c r="AD48" s="26"/>
      <c r="AG48" s="95" t="s">
        <v>27</v>
      </c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7"/>
      <c r="AT48" s="98">
        <v>0</v>
      </c>
      <c r="AX48" s="99" t="s">
        <v>28</v>
      </c>
      <c r="AY48" s="99" t="s">
        <v>29</v>
      </c>
      <c r="AZ48" s="99" t="s">
        <v>30</v>
      </c>
      <c r="BA48" s="99" t="s">
        <v>31</v>
      </c>
      <c r="BB48" s="99"/>
      <c r="BC48" s="99"/>
      <c r="BD48" s="99"/>
      <c r="CR48" s="12"/>
      <c r="CS48" s="13"/>
      <c r="CT48" s="3"/>
      <c r="CU48" s="3"/>
      <c r="CV48" s="3"/>
      <c r="CW48" s="3"/>
      <c r="CX48" s="3"/>
      <c r="CY48" s="12">
        <f t="shared" ca="1" si="24"/>
        <v>0.72702344976608835</v>
      </c>
      <c r="CZ48" s="13">
        <f t="shared" ca="1" si="30"/>
        <v>27</v>
      </c>
      <c r="DA48" s="3"/>
      <c r="DB48" s="3">
        <v>48</v>
      </c>
      <c r="DC48" s="14">
        <v>6</v>
      </c>
      <c r="DD48" s="14">
        <v>3</v>
      </c>
      <c r="DF48" s="12">
        <f t="shared" ca="1" si="25"/>
        <v>0.86361989408441053</v>
      </c>
      <c r="DG48" s="13">
        <f t="shared" ca="1" si="26"/>
        <v>19</v>
      </c>
      <c r="DH48" s="3"/>
      <c r="DI48" s="3">
        <v>48</v>
      </c>
      <c r="DJ48" s="14">
        <v>5</v>
      </c>
      <c r="DK48" s="14">
        <v>7</v>
      </c>
    </row>
    <row r="49" spans="1:115" ht="15" customHeight="1" x14ac:dyDescent="0.25">
      <c r="A49" s="24"/>
      <c r="B49" s="28"/>
      <c r="C49" s="28"/>
      <c r="D49" s="28"/>
      <c r="E49" s="28"/>
      <c r="F49" s="28"/>
      <c r="G49" s="28"/>
      <c r="H49" s="28"/>
      <c r="I49" s="28"/>
      <c r="J49" s="25"/>
      <c r="K49" s="24"/>
      <c r="L49" s="28"/>
      <c r="M49" s="28"/>
      <c r="N49" s="28"/>
      <c r="O49" s="28"/>
      <c r="P49" s="28"/>
      <c r="Q49" s="28"/>
      <c r="R49" s="28"/>
      <c r="S49" s="28"/>
      <c r="T49" s="25"/>
      <c r="U49" s="24"/>
      <c r="V49" s="28"/>
      <c r="W49" s="28"/>
      <c r="X49" s="28"/>
      <c r="Y49" s="28"/>
      <c r="Z49" s="28"/>
      <c r="AA49" s="28"/>
      <c r="AB49" s="28"/>
      <c r="AC49" s="28"/>
      <c r="AD49" s="26"/>
      <c r="AG49" s="95" t="s">
        <v>32</v>
      </c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7">
        <v>0</v>
      </c>
      <c r="AT49" s="98"/>
      <c r="AX49" s="99" t="s">
        <v>33</v>
      </c>
      <c r="AY49" s="99" t="s">
        <v>34</v>
      </c>
      <c r="AZ49" s="99" t="s">
        <v>35</v>
      </c>
      <c r="BA49" s="99" t="s">
        <v>36</v>
      </c>
      <c r="BB49" s="99"/>
      <c r="BC49" s="99"/>
      <c r="BD49" s="99"/>
      <c r="BI49" s="99"/>
      <c r="BJ49" s="99"/>
      <c r="BK49" s="99"/>
      <c r="CR49" s="12"/>
      <c r="CS49" s="13"/>
      <c r="CT49" s="3"/>
      <c r="CU49" s="3"/>
      <c r="CV49" s="3"/>
      <c r="CW49" s="3"/>
      <c r="CX49" s="3"/>
      <c r="CY49" s="12">
        <f t="shared" ca="1" si="24"/>
        <v>0.45586422263651183</v>
      </c>
      <c r="CZ49" s="13">
        <f t="shared" ca="1" si="30"/>
        <v>76</v>
      </c>
      <c r="DA49" s="3"/>
      <c r="DB49" s="3">
        <v>49</v>
      </c>
      <c r="DC49" s="14">
        <v>6</v>
      </c>
      <c r="DD49" s="14">
        <v>4</v>
      </c>
      <c r="DF49" s="12">
        <f t="shared" ca="1" si="25"/>
        <v>0.3401275008531901</v>
      </c>
      <c r="DG49" s="13">
        <f t="shared" ca="1" si="26"/>
        <v>60</v>
      </c>
      <c r="DH49" s="3"/>
      <c r="DI49" s="3">
        <v>49</v>
      </c>
      <c r="DJ49" s="14">
        <v>5</v>
      </c>
      <c r="DK49" s="14">
        <v>8</v>
      </c>
    </row>
    <row r="50" spans="1:115" ht="45.95" customHeight="1" x14ac:dyDescent="0.25">
      <c r="A50" s="29"/>
      <c r="B50" s="73"/>
      <c r="C50" s="73"/>
      <c r="D50" s="74"/>
      <c r="E50" s="75">
        <f ca="1">E17</f>
        <v>4</v>
      </c>
      <c r="F50" s="33">
        <f ca="1">F17</f>
        <v>0</v>
      </c>
      <c r="G50" s="34">
        <f ca="1">G17</f>
        <v>0</v>
      </c>
      <c r="H50" s="33" t="str">
        <f ca="1">H17</f>
        <v>.</v>
      </c>
      <c r="I50" s="76">
        <f ca="1">I17</f>
        <v>3</v>
      </c>
      <c r="J50" s="26"/>
      <c r="K50" s="29"/>
      <c r="L50" s="73"/>
      <c r="M50" s="73"/>
      <c r="N50" s="74"/>
      <c r="O50" s="75">
        <f ca="1">O17</f>
        <v>2</v>
      </c>
      <c r="P50" s="33">
        <f ca="1">P17</f>
        <v>0</v>
      </c>
      <c r="Q50" s="34">
        <f ca="1">Q17</f>
        <v>0</v>
      </c>
      <c r="R50" s="33" t="str">
        <f ca="1">R17</f>
        <v>.</v>
      </c>
      <c r="S50" s="76">
        <f ca="1">S17</f>
        <v>2</v>
      </c>
      <c r="T50" s="26"/>
      <c r="U50" s="29"/>
      <c r="V50" s="73"/>
      <c r="W50" s="73"/>
      <c r="X50" s="74"/>
      <c r="Y50" s="75">
        <f ca="1">Y17</f>
        <v>0</v>
      </c>
      <c r="Z50" s="33">
        <f ca="1">Z17</f>
        <v>0</v>
      </c>
      <c r="AA50" s="34">
        <f ca="1">AA17</f>
        <v>0</v>
      </c>
      <c r="AB50" s="33" t="str">
        <f ca="1">AB17</f>
        <v>.</v>
      </c>
      <c r="AC50" s="76">
        <f ca="1">AC17</f>
        <v>5</v>
      </c>
      <c r="AD50" s="26"/>
      <c r="AG50" s="95" t="s">
        <v>37</v>
      </c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>
        <v>0</v>
      </c>
      <c r="AS50" s="97"/>
      <c r="AT50" s="98"/>
      <c r="AX50" s="99" t="s">
        <v>38</v>
      </c>
      <c r="AY50" s="99"/>
      <c r="AZ50" s="99"/>
      <c r="BA50" s="99"/>
      <c r="BB50" s="99"/>
      <c r="BC50" s="99"/>
      <c r="BD50" s="99"/>
      <c r="BI50" s="99"/>
      <c r="BJ50" s="99"/>
      <c r="BK50" s="99"/>
      <c r="CR50" s="12"/>
      <c r="CS50" s="13"/>
      <c r="CT50" s="3"/>
      <c r="CU50" s="3"/>
      <c r="CV50" s="3"/>
      <c r="CW50" s="3"/>
      <c r="CX50" s="3"/>
      <c r="CY50" s="12">
        <f t="shared" ca="1" si="24"/>
        <v>0.45110819938936142</v>
      </c>
      <c r="CZ50" s="13">
        <f t="shared" ca="1" si="30"/>
        <v>78</v>
      </c>
      <c r="DA50" s="3"/>
      <c r="DB50" s="3">
        <v>50</v>
      </c>
      <c r="DC50" s="14">
        <v>6</v>
      </c>
      <c r="DD50" s="14">
        <v>5</v>
      </c>
      <c r="DF50" s="12">
        <f t="shared" ca="1" si="25"/>
        <v>0.97649684146302762</v>
      </c>
      <c r="DG50" s="13">
        <f t="shared" ca="1" si="26"/>
        <v>4</v>
      </c>
      <c r="DH50" s="3"/>
      <c r="DI50" s="3">
        <v>50</v>
      </c>
      <c r="DJ50" s="14">
        <v>5</v>
      </c>
      <c r="DK50" s="14">
        <v>9</v>
      </c>
    </row>
    <row r="51" spans="1:115" ht="45.95" customHeight="1" thickBot="1" x14ac:dyDescent="0.3">
      <c r="A51" s="29"/>
      <c r="B51" s="77"/>
      <c r="C51" s="77"/>
      <c r="D51" s="78" t="str">
        <f>$D$18</f>
        <v>×</v>
      </c>
      <c r="E51" s="79">
        <f>E18</f>
        <v>0</v>
      </c>
      <c r="F51" s="39"/>
      <c r="G51" s="40">
        <f ca="1">G18</f>
        <v>9</v>
      </c>
      <c r="H51" s="41"/>
      <c r="I51" s="80">
        <f ca="1">I18</f>
        <v>9</v>
      </c>
      <c r="J51" s="26"/>
      <c r="K51" s="29"/>
      <c r="L51" s="77"/>
      <c r="M51" s="77"/>
      <c r="N51" s="78" t="str">
        <f>$N$18</f>
        <v>×</v>
      </c>
      <c r="O51" s="79">
        <f>O18</f>
        <v>0</v>
      </c>
      <c r="P51" s="39"/>
      <c r="Q51" s="40">
        <f ca="1">Q18</f>
        <v>3</v>
      </c>
      <c r="R51" s="41"/>
      <c r="S51" s="80">
        <f ca="1">S18</f>
        <v>3</v>
      </c>
      <c r="T51" s="26"/>
      <c r="U51" s="29"/>
      <c r="V51" s="77"/>
      <c r="W51" s="77"/>
      <c r="X51" s="78" t="str">
        <f>$X$18</f>
        <v>×</v>
      </c>
      <c r="Y51" s="79">
        <f>Y18</f>
        <v>0</v>
      </c>
      <c r="Z51" s="39"/>
      <c r="AA51" s="40">
        <f ca="1">AA18</f>
        <v>1</v>
      </c>
      <c r="AB51" s="41"/>
      <c r="AC51" s="80">
        <f ca="1">AC18</f>
        <v>4</v>
      </c>
      <c r="AD51" s="26"/>
      <c r="AG51" s="95" t="s">
        <v>39</v>
      </c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>
        <v>0</v>
      </c>
      <c r="AS51" s="97">
        <v>0</v>
      </c>
      <c r="AT51" s="98"/>
      <c r="AY51" s="100"/>
      <c r="AZ51" s="100"/>
      <c r="BA51" s="100"/>
      <c r="BI51" s="99"/>
      <c r="BJ51" s="99"/>
      <c r="BK51" s="99"/>
      <c r="CR51" s="12"/>
      <c r="CS51" s="13"/>
      <c r="CT51" s="3"/>
      <c r="CU51" s="3"/>
      <c r="CV51" s="3"/>
      <c r="CW51" s="3"/>
      <c r="CX51" s="3"/>
      <c r="CY51" s="12">
        <f t="shared" ca="1" si="24"/>
        <v>0.56595102522299201</v>
      </c>
      <c r="CZ51" s="13">
        <f t="shared" ca="1" si="30"/>
        <v>54</v>
      </c>
      <c r="DA51" s="3"/>
      <c r="DB51" s="3">
        <v>51</v>
      </c>
      <c r="DC51" s="14">
        <v>6</v>
      </c>
      <c r="DD51" s="14">
        <v>6</v>
      </c>
      <c r="DF51" s="12">
        <f t="shared" ca="1" si="25"/>
        <v>0.46473752265415724</v>
      </c>
      <c r="DG51" s="13">
        <f t="shared" ca="1" si="26"/>
        <v>44</v>
      </c>
      <c r="DH51" s="3"/>
      <c r="DI51" s="3">
        <v>51</v>
      </c>
      <c r="DJ51" s="14">
        <v>6</v>
      </c>
      <c r="DK51" s="14">
        <v>0</v>
      </c>
    </row>
    <row r="52" spans="1:115" ht="45.95" customHeight="1" x14ac:dyDescent="0.25">
      <c r="A52" s="29"/>
      <c r="B52" s="81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3">
        <f ca="1">IF(OR($A$47="A",$A$47="C",$A$47="D"),$BJ$37,IF($A$47="B",$BQ$37,$CE$37))</f>
        <v>3</v>
      </c>
      <c r="E52" s="84">
        <f ca="1">IF(OR($A$47="A",$A$47="C",$A$47="D"),$BK$37,IF($A$47="B",$BR$37,$CF$37))</f>
        <v>6</v>
      </c>
      <c r="F52" s="45">
        <f ca="1">IF(OR(A47="E",A47="G"),F50,)</f>
        <v>0</v>
      </c>
      <c r="G52" s="85">
        <f ca="1">IF(OR($A$47="A",$A$47="C",$A$47="D"),$BL$37,IF($A$47="B",$BS$37,$CG$37))</f>
        <v>2</v>
      </c>
      <c r="H52" s="45">
        <f ca="1">IF(OR(A47="E",A47="G"),H50,)</f>
        <v>0</v>
      </c>
      <c r="I52" s="86">
        <f ca="1">IF(OR($A$47="A",$A$47="C",$A$47="D"),$BM$37,IF($A$47="B",$BT$37,$CH$37))</f>
        <v>7</v>
      </c>
      <c r="J52" s="26"/>
      <c r="K52" s="29"/>
      <c r="L52" s="81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3">
        <f ca="1">IF(OR($K$47="A",$K$47="C",$K$47="D"),$BJ$38,IF($K$47="B",$BQ$38,$CE$38))</f>
        <v>0</v>
      </c>
      <c r="O52" s="84">
        <f ca="1">IF(OR($K$47="A",$K$47="C",$K$47="D"),$BK$38,IF($K$47="B",$BR$38,$CF$38))</f>
        <v>6</v>
      </c>
      <c r="P52" s="45">
        <f ca="1">IF(OR(K47="E",K47="G"),P50,)</f>
        <v>0</v>
      </c>
      <c r="Q52" s="85">
        <f ca="1">IF(OR($K$47="A",$K$47="C",$K$47="D"),$BL$38,IF($K$47="B",$BS$38,$CG$38))</f>
        <v>0</v>
      </c>
      <c r="R52" s="45">
        <f ca="1">IF(OR(K47="E",K47="G"),R50,)</f>
        <v>0</v>
      </c>
      <c r="S52" s="86">
        <f ca="1">IF(OR($K$47="A",$K$47="C",$K$47="D"),$BM$38,IF($K$47="B",$BT$38,$CH$38))</f>
        <v>6</v>
      </c>
      <c r="T52" s="26"/>
      <c r="U52" s="48"/>
      <c r="V52" s="81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3">
        <f ca="1">IF(OR($U$47="A",$U$47="C",$U$47="D"),$BJ$39,IF($U$47="B",$BQ$39,$CE$39))</f>
        <v>0</v>
      </c>
      <c r="Y52" s="84">
        <f ca="1">IF(OR($U$47="A",$U$47="C",$U$47="D"),$BK$39,IF($U$47="B",$BR$39,$CF$39))</f>
        <v>0</v>
      </c>
      <c r="Z52" s="45">
        <f ca="1">IF(OR(U47="E",U47="G"),Z50,)</f>
        <v>0</v>
      </c>
      <c r="AA52" s="85">
        <f ca="1">IF(OR($U$47="A",$U$47="C",$U$47="D"),$BL$39,IF($U$47="B",$BS$39,$CG$39))</f>
        <v>2</v>
      </c>
      <c r="AB52" s="45">
        <f ca="1">IF(OR(U47="E",U47="G"),AB50,)</f>
        <v>0</v>
      </c>
      <c r="AC52" s="86">
        <f ca="1">IF(OR($U$47="A",$U$47="C",$U$47="D"),$BM$39,IF($U$47="B",$BT$39,$CH$39))</f>
        <v>0</v>
      </c>
      <c r="AD52" s="26"/>
      <c r="AG52" s="95" t="s">
        <v>40</v>
      </c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7">
        <v>0</v>
      </c>
      <c r="AT52" s="98">
        <v>0</v>
      </c>
      <c r="AX52" s="101" t="str">
        <f ca="1">$AG1</f>
        <v>D</v>
      </c>
      <c r="AY52" s="100"/>
      <c r="AZ52" s="100"/>
      <c r="BA52" s="100"/>
      <c r="BI52" s="99"/>
      <c r="BJ52" s="99"/>
      <c r="BK52" s="99"/>
      <c r="CR52" s="12"/>
      <c r="CS52" s="13"/>
      <c r="CT52" s="3"/>
      <c r="CU52" s="3"/>
      <c r="CV52" s="3"/>
      <c r="CW52" s="3"/>
      <c r="CX52" s="3"/>
      <c r="CY52" s="12">
        <f t="shared" ca="1" si="24"/>
        <v>0.30190849122998997</v>
      </c>
      <c r="CZ52" s="13">
        <f t="shared" ca="1" si="30"/>
        <v>100</v>
      </c>
      <c r="DA52" s="3"/>
      <c r="DB52" s="3">
        <v>52</v>
      </c>
      <c r="DC52" s="14">
        <v>6</v>
      </c>
      <c r="DD52" s="14">
        <v>7</v>
      </c>
      <c r="DF52" s="12">
        <f t="shared" ca="1" si="25"/>
        <v>0.93235444940416756</v>
      </c>
      <c r="DG52" s="13">
        <f t="shared" ca="1" si="26"/>
        <v>12</v>
      </c>
      <c r="DH52" s="3"/>
      <c r="DI52" s="3">
        <v>52</v>
      </c>
      <c r="DJ52" s="14">
        <v>6</v>
      </c>
      <c r="DK52" s="14">
        <v>1</v>
      </c>
    </row>
    <row r="53" spans="1:115" ht="45.95" customHeight="1" x14ac:dyDescent="0.25">
      <c r="A53" s="48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3</v>
      </c>
      <c r="D53" s="82">
        <f ca="1">IF(OR($A$47="A",$A$47="D"),$BQ$37,IF(OR($A$47="B",$A$47="C"),$BX$37,$CL$37))</f>
        <v>6</v>
      </c>
      <c r="E53" s="94">
        <f ca="1">IF(OR($A$47="A",$A$47="D"),$BR$37,IF(OR($A$47="B",$A$47="C"),$BY$37,$CM$37))</f>
        <v>2</v>
      </c>
      <c r="F53" s="44"/>
      <c r="G53" s="49">
        <f ca="1">IF(OR($A$47="A",$A$47="D"),$BS$37,IF($A$47="B","",IF($A$47="C",$BZ$37,"")))</f>
        <v>7</v>
      </c>
      <c r="H53" s="44"/>
      <c r="I53" s="82"/>
      <c r="J53" s="26"/>
      <c r="K53" s="48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6</v>
      </c>
      <c r="O53" s="94">
        <f ca="1">IF(OR($K$47="A",$K$47="D"),$BR$38,IF(OR($K$47="B",$K$47="C"),$BY$38,$CM$38))</f>
        <v>0</v>
      </c>
      <c r="P53" s="44"/>
      <c r="Q53" s="49">
        <f ca="1">IF(OR($K$47="A",$K$47="D"),$BS$38,IF($K$47="B","",IF($K$47="C",$BZ$38,"")))</f>
        <v>6</v>
      </c>
      <c r="R53" s="44"/>
      <c r="S53" s="82"/>
      <c r="T53" s="26"/>
      <c r="U53" s="48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0</v>
      </c>
      <c r="X53" s="82">
        <f ca="1">IF(OR($U$47="A",$U$47="D"),$BQ$39,IF(OR($U$47="B",$U$47="C"),$BX$39,$CL$39))</f>
        <v>0</v>
      </c>
      <c r="Y53" s="94">
        <f ca="1">IF(OR($U$47="A",$U$47="D"),$BR$39,IF(OR($U$47="B",$U$47="C"),$BY$39,$CM$39))</f>
        <v>0</v>
      </c>
      <c r="Z53" s="44"/>
      <c r="AA53" s="49">
        <f ca="1">IF(OR($U$47="A",$U$47="D"),$BS$39,IF($U$47="B","",IF($U$47="C",$BZ$39,"")))</f>
        <v>5</v>
      </c>
      <c r="AB53" s="44"/>
      <c r="AC53" s="82"/>
      <c r="AD53" s="26"/>
      <c r="AG53" s="95" t="s">
        <v>41</v>
      </c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>
        <v>0</v>
      </c>
      <c r="AS53" s="97"/>
      <c r="AT53" s="98">
        <v>0</v>
      </c>
      <c r="CR53" s="12"/>
      <c r="CS53" s="13"/>
      <c r="CT53" s="3"/>
      <c r="CU53" s="3"/>
      <c r="CV53" s="3"/>
      <c r="CW53" s="3"/>
      <c r="CX53" s="3"/>
      <c r="CY53" s="12">
        <f t="shared" ca="1" si="24"/>
        <v>0.62965100941844265</v>
      </c>
      <c r="CZ53" s="13">
        <f t="shared" ca="1" si="30"/>
        <v>44</v>
      </c>
      <c r="DA53" s="3"/>
      <c r="DB53" s="3">
        <v>53</v>
      </c>
      <c r="DC53" s="14">
        <v>6</v>
      </c>
      <c r="DD53" s="14">
        <v>8</v>
      </c>
      <c r="DF53" s="12">
        <f t="shared" ca="1" si="25"/>
        <v>0.79018017340960689</v>
      </c>
      <c r="DG53" s="13">
        <f t="shared" ca="1" si="26"/>
        <v>25</v>
      </c>
      <c r="DH53" s="3"/>
      <c r="DI53" s="3">
        <v>53</v>
      </c>
      <c r="DJ53" s="14">
        <v>6</v>
      </c>
      <c r="DK53" s="14">
        <v>2</v>
      </c>
    </row>
    <row r="54" spans="1:115" ht="45.95" customHeight="1" x14ac:dyDescent="0.25">
      <c r="A54" s="48"/>
      <c r="B54" s="82">
        <f ca="1">IF($A$47="A",$BV$37,IF(OR($A$47="B",$A$47="C",$A$47="D"),$CC$37,""))</f>
        <v>0</v>
      </c>
      <c r="C54" s="82">
        <f ca="1">IF($A$47="A",$BW$37,IF(OR($A$47="B",$A$47="C",$A$47="D"),$CD$37,""))</f>
        <v>3</v>
      </c>
      <c r="D54" s="82">
        <f ca="1">IF($A$47="A",$BX$37,IF(OR($A$47="B",$A$47="C",$A$47="D"),$CE$37,""))</f>
        <v>9</v>
      </c>
      <c r="E54" s="94">
        <f ca="1">IF($A$47="A",$BY$37,IF(OR($A$47="B",$A$47="C",$A$47="D"),$CF$37,""))</f>
        <v>8</v>
      </c>
      <c r="F54" s="44">
        <f ca="1">IF(A47="D",F50,)</f>
        <v>0</v>
      </c>
      <c r="G54" s="49">
        <f ca="1">IF($A$47="A","",IF(OR($A$47="B",$A$47="C",$A$47="D"),$CG$37,""))</f>
        <v>9</v>
      </c>
      <c r="H54" s="44" t="str">
        <f ca="1">IF(A47="D",H50,)</f>
        <v>.</v>
      </c>
      <c r="I54" s="82">
        <f ca="1">IF($A$47="A","",IF(OR($A$47="B",$A$47="C",$A$47="D"),$CH$37,""))</f>
        <v>7</v>
      </c>
      <c r="J54" s="26"/>
      <c r="K54" s="48"/>
      <c r="L54" s="82">
        <f ca="1">IF($K$47="A",$BV$38,IF(OR($K$47="B",$K$47="C",$K$47="D"),$CC$38,""))</f>
        <v>0</v>
      </c>
      <c r="M54" s="82">
        <f ca="1">IF($K$47="A",$BW$38,IF(OR($K$47="B",$K$47="C",$K$47="D"),$CD$38,""))</f>
        <v>0</v>
      </c>
      <c r="N54" s="82">
        <f ca="1">IF($K$47="A",$BX$38,IF(OR($K$47="B",$K$47="C",$K$47="D"),$CE$38,""))</f>
        <v>6</v>
      </c>
      <c r="O54" s="94">
        <f ca="1">IF($K$47="A",$BY$38,IF(OR($K$47="B",$K$47="C",$K$47="D"),$CF$38,""))</f>
        <v>6</v>
      </c>
      <c r="P54" s="44">
        <f ca="1">IF(K47="D",P50,)</f>
        <v>0</v>
      </c>
      <c r="Q54" s="49">
        <f ca="1">IF($K$47="A","",IF(OR($K$47="B",$K$47="C",$K$47="D"),$CG$38,""))</f>
        <v>6</v>
      </c>
      <c r="R54" s="44" t="str">
        <f ca="1">IF(K47="D",R50,)</f>
        <v>.</v>
      </c>
      <c r="S54" s="82">
        <f ca="1">IF($K$47="A","",IF(OR($K$47="B",$K$47="C",$K$47="D"),$CH$38,""))</f>
        <v>6</v>
      </c>
      <c r="T54" s="26"/>
      <c r="U54" s="48"/>
      <c r="V54" s="82">
        <f ca="1">IF($U$47="A",$BV$39,IF(OR($U$47="B",$U$47="C",$U$47="D"),$CC$39,""))</f>
        <v>0</v>
      </c>
      <c r="W54" s="82">
        <f ca="1">IF($U$47="A",$BW$39,IF(OR($U$47="B",$U$47="C",$U$47="D"),$CD$39,""))</f>
        <v>0</v>
      </c>
      <c r="X54" s="82">
        <f ca="1">IF($U$47="A",$BX$39,IF(OR($U$47="B",$U$47="C",$U$47="D"),$CE$39,""))</f>
        <v>0</v>
      </c>
      <c r="Y54" s="94">
        <f ca="1">IF($U$47="A",$BY$39,IF(OR($U$47="B",$U$47="C",$U$47="D"),$CF$39,""))</f>
        <v>0</v>
      </c>
      <c r="Z54" s="44">
        <f ca="1">IF(U47="D",Z50,)</f>
        <v>0</v>
      </c>
      <c r="AA54" s="49">
        <f ca="1">IF($U$47="A","",IF(OR($U$47="B",$U$47="C",$U$47="D"),$CG$39,""))</f>
        <v>7</v>
      </c>
      <c r="AB54" s="44" t="str">
        <f ca="1">IF(U47="D",AB50,)</f>
        <v>.</v>
      </c>
      <c r="AC54" s="82">
        <f ca="1">IF($U$47="A","",IF(OR($U$47="B",$U$47="C",$U$47="D"),$CH$39,""))</f>
        <v>0</v>
      </c>
      <c r="AD54" s="26"/>
      <c r="CR54" s="12"/>
      <c r="CS54" s="13"/>
      <c r="CT54" s="3"/>
      <c r="CU54" s="3"/>
      <c r="CV54" s="3"/>
      <c r="CW54" s="3"/>
      <c r="CX54" s="3"/>
      <c r="CY54" s="12">
        <f t="shared" ca="1" si="24"/>
        <v>0.94551098162636227</v>
      </c>
      <c r="CZ54" s="13">
        <f t="shared" ca="1" si="30"/>
        <v>4</v>
      </c>
      <c r="DA54" s="3"/>
      <c r="DB54" s="3">
        <v>54</v>
      </c>
      <c r="DC54" s="14">
        <v>6</v>
      </c>
      <c r="DD54" s="14">
        <v>9</v>
      </c>
      <c r="DF54" s="12">
        <f t="shared" ca="1" si="25"/>
        <v>0.87545368468059104</v>
      </c>
      <c r="DG54" s="13">
        <f t="shared" ca="1" si="26"/>
        <v>18</v>
      </c>
      <c r="DH54" s="3"/>
      <c r="DI54" s="3">
        <v>54</v>
      </c>
      <c r="DJ54" s="14">
        <v>6</v>
      </c>
      <c r="DK54" s="14">
        <v>3</v>
      </c>
    </row>
    <row r="55" spans="1:115" ht="45.95" customHeight="1" x14ac:dyDescent="0.25">
      <c r="A55" s="29"/>
      <c r="B55" s="94" t="str">
        <f ca="1">IF($A$47="A",$CC$37,"")</f>
        <v/>
      </c>
      <c r="C55" s="94" t="str">
        <f ca="1">IF($A$47="A",$CD$37,"")</f>
        <v/>
      </c>
      <c r="D55" s="94" t="str">
        <f ca="1">IF($A$47="A",$CE$37,"")</f>
        <v/>
      </c>
      <c r="E55" s="94" t="str">
        <f ca="1">IF($A$47="A",$CF$37,"")</f>
        <v/>
      </c>
      <c r="F55" s="51"/>
      <c r="G55" s="51" t="str">
        <f ca="1">IF($A$47="A",$CG$37,"")</f>
        <v/>
      </c>
      <c r="H55" s="51"/>
      <c r="I55" s="51" t="str">
        <f ca="1">IF($A$47="A",$CH$37,"")</f>
        <v/>
      </c>
      <c r="J55" s="26"/>
      <c r="K55" s="29"/>
      <c r="L55" s="94" t="str">
        <f ca="1">IF($K$47="A",$CC$38,"")</f>
        <v/>
      </c>
      <c r="M55" s="94" t="str">
        <f ca="1">IF($K$47="A",$CD$38,"")</f>
        <v/>
      </c>
      <c r="N55" s="94" t="str">
        <f ca="1">IF($K$47="A",$CE$38,"")</f>
        <v/>
      </c>
      <c r="O55" s="94" t="str">
        <f ca="1">IF($K$47="A",$CF$38,"")</f>
        <v/>
      </c>
      <c r="P55" s="51"/>
      <c r="Q55" s="51" t="str">
        <f ca="1">IF($K$47="A",$CG$38,"")</f>
        <v/>
      </c>
      <c r="R55" s="51"/>
      <c r="S55" s="51" t="str">
        <f ca="1">IF($K$47="A",$CH$38,"")</f>
        <v/>
      </c>
      <c r="T55" s="26"/>
      <c r="U55" s="29"/>
      <c r="V55" s="94" t="str">
        <f ca="1">IF($U$47="A",$CC$39,"")</f>
        <v/>
      </c>
      <c r="W55" s="94" t="str">
        <f ca="1">IF($U$47="A",$CD$39,"")</f>
        <v/>
      </c>
      <c r="X55" s="94" t="str">
        <f ca="1">IF($U$47="A",$CE$39,"")</f>
        <v/>
      </c>
      <c r="Y55" s="94" t="str">
        <f ca="1">IF($U$47="A",$CF$39,"")</f>
        <v/>
      </c>
      <c r="Z55" s="51"/>
      <c r="AA55" s="51" t="str">
        <f ca="1">IF($U$47="A",$CG$39,"")</f>
        <v/>
      </c>
      <c r="AB55" s="51"/>
      <c r="AC55" s="51" t="str">
        <f ca="1">IF($U$47="A",$CH$39,"")</f>
        <v/>
      </c>
      <c r="AD55" s="26"/>
      <c r="AJ55" s="102" t="s">
        <v>42</v>
      </c>
      <c r="AL55" s="103" t="s">
        <v>43</v>
      </c>
      <c r="AN55" s="102" t="s">
        <v>42</v>
      </c>
      <c r="AO55" s="104" t="s">
        <v>44</v>
      </c>
      <c r="AP55" s="103" t="s">
        <v>43</v>
      </c>
      <c r="AQ55" s="104" t="s">
        <v>44</v>
      </c>
      <c r="AR55" s="104" t="s">
        <v>45</v>
      </c>
      <c r="AS55" s="104" t="s">
        <v>46</v>
      </c>
      <c r="AT55" s="105"/>
      <c r="AU55" s="105"/>
      <c r="AV55" s="105"/>
      <c r="BC55" s="105"/>
      <c r="BD55" s="105"/>
      <c r="BE55" s="105"/>
      <c r="CR55" s="12"/>
      <c r="CS55" s="13"/>
      <c r="CT55" s="3"/>
      <c r="CU55" s="3"/>
      <c r="CV55" s="3"/>
      <c r="CW55" s="3"/>
      <c r="CX55" s="3"/>
      <c r="CY55" s="12">
        <f t="shared" ca="1" si="24"/>
        <v>0.21520934703451589</v>
      </c>
      <c r="CZ55" s="13">
        <f t="shared" ca="1" si="30"/>
        <v>112</v>
      </c>
      <c r="DA55" s="3"/>
      <c r="DB55" s="3">
        <v>55</v>
      </c>
      <c r="DC55" s="14">
        <v>7</v>
      </c>
      <c r="DD55" s="14">
        <v>1</v>
      </c>
      <c r="DF55" s="12">
        <f t="shared" ca="1" si="25"/>
        <v>7.7999967057067687E-2</v>
      </c>
      <c r="DG55" s="13">
        <f t="shared" ca="1" si="26"/>
        <v>79</v>
      </c>
      <c r="DH55" s="3"/>
      <c r="DI55" s="3">
        <v>55</v>
      </c>
      <c r="DJ55" s="14">
        <v>6</v>
      </c>
      <c r="DK55" s="14">
        <v>4</v>
      </c>
    </row>
    <row r="56" spans="1:115" ht="15" customHeight="1" x14ac:dyDescent="0.25">
      <c r="A56" s="58"/>
      <c r="B56" s="55"/>
      <c r="C56" s="55"/>
      <c r="D56" s="55"/>
      <c r="E56" s="55"/>
      <c r="F56" s="55"/>
      <c r="G56" s="55"/>
      <c r="H56" s="55"/>
      <c r="I56" s="55"/>
      <c r="J56" s="56"/>
      <c r="K56" s="58"/>
      <c r="L56" s="55"/>
      <c r="M56" s="55"/>
      <c r="N56" s="55"/>
      <c r="O56" s="55"/>
      <c r="P56" s="55"/>
      <c r="Q56" s="55"/>
      <c r="R56" s="55"/>
      <c r="S56" s="55"/>
      <c r="T56" s="56"/>
      <c r="U56" s="58"/>
      <c r="V56" s="55"/>
      <c r="W56" s="55"/>
      <c r="X56" s="55"/>
      <c r="Y56" s="55"/>
      <c r="Z56" s="55"/>
      <c r="AA56" s="55"/>
      <c r="AB56" s="55"/>
      <c r="AC56" s="55"/>
      <c r="AD56" s="56"/>
      <c r="AN56" s="106"/>
      <c r="AO56" s="106"/>
      <c r="AP56" s="106"/>
      <c r="AQ56" s="106"/>
      <c r="AR56" s="106"/>
      <c r="AS56" s="106"/>
      <c r="CR56" s="12"/>
      <c r="CS56" s="13"/>
      <c r="CT56" s="3"/>
      <c r="CU56" s="3"/>
      <c r="CV56" s="3"/>
      <c r="CW56" s="3"/>
      <c r="CX56" s="3"/>
      <c r="CY56" s="12">
        <f t="shared" ca="1" si="24"/>
        <v>0.77982425637430031</v>
      </c>
      <c r="CZ56" s="13">
        <f t="shared" ca="1" si="30"/>
        <v>21</v>
      </c>
      <c r="DA56" s="3"/>
      <c r="DB56" s="3">
        <v>56</v>
      </c>
      <c r="DC56" s="14">
        <v>7</v>
      </c>
      <c r="DD56" s="14">
        <v>2</v>
      </c>
      <c r="DF56" s="12">
        <f t="shared" ca="1" si="25"/>
        <v>0.10144694840342161</v>
      </c>
      <c r="DG56" s="13">
        <f t="shared" ca="1" si="26"/>
        <v>77</v>
      </c>
      <c r="DH56" s="3"/>
      <c r="DI56" s="3">
        <v>56</v>
      </c>
      <c r="DJ56" s="14">
        <v>6</v>
      </c>
      <c r="DK56" s="14">
        <v>5</v>
      </c>
    </row>
    <row r="57" spans="1:115" ht="15" customHeight="1" thickBot="1" x14ac:dyDescent="0.3">
      <c r="A57" s="17" t="str">
        <f ca="1">$AG7</f>
        <v>D</v>
      </c>
      <c r="B57" s="19">
        <f ca="1">$AQ7</f>
        <v>2</v>
      </c>
      <c r="C57" s="19"/>
      <c r="D57" s="19"/>
      <c r="E57" s="19"/>
      <c r="F57" s="19"/>
      <c r="G57" s="19"/>
      <c r="H57" s="19"/>
      <c r="I57" s="19"/>
      <c r="J57" s="20"/>
      <c r="K57" s="17" t="str">
        <f ca="1">$AG8</f>
        <v>D</v>
      </c>
      <c r="L57" s="19">
        <f ca="1">$AQ8</f>
        <v>2</v>
      </c>
      <c r="M57" s="19"/>
      <c r="N57" s="19"/>
      <c r="O57" s="19"/>
      <c r="P57" s="19"/>
      <c r="Q57" s="19"/>
      <c r="R57" s="19"/>
      <c r="S57" s="19"/>
      <c r="T57" s="20"/>
      <c r="U57" s="17" t="str">
        <f ca="1">$AG9</f>
        <v>D</v>
      </c>
      <c r="V57" s="19">
        <f ca="1">$AQ9</f>
        <v>2</v>
      </c>
      <c r="W57" s="19"/>
      <c r="X57" s="19"/>
      <c r="Y57" s="22"/>
      <c r="Z57" s="22"/>
      <c r="AA57" s="22"/>
      <c r="AB57" s="22"/>
      <c r="AC57" s="22"/>
      <c r="AD57" s="23"/>
      <c r="AI57" s="99" t="s">
        <v>47</v>
      </c>
      <c r="AJ57" s="107" t="s">
        <v>48</v>
      </c>
      <c r="AK57" s="72" t="str">
        <f ca="1">IF(AND(AN57="G",AO57=2,G42=0,I42=0),"natu",IF(AND(AN57="G",I42=0),"haru",IF(AND(AN57="E",I42=0),"haru","zero")))</f>
        <v>zero</v>
      </c>
      <c r="AL57" s="107" t="s">
        <v>49</v>
      </c>
      <c r="AM57" s="72" t="str">
        <f ca="1">IF(AND(AP57="D",AQ57=2,G44=0,I44=0),"huyu",IF(AND(AP57="D",I44=0),"aki","nasi"))</f>
        <v>nasi</v>
      </c>
      <c r="AN57" s="108" t="str">
        <f ca="1">A37</f>
        <v>D</v>
      </c>
      <c r="AO57" s="109">
        <f t="shared" ref="AO57:AO65" ca="1" si="48">AQ1</f>
        <v>1</v>
      </c>
      <c r="AP57" s="108" t="str">
        <f ca="1">A37</f>
        <v>D</v>
      </c>
      <c r="AQ57" s="110">
        <f t="shared" ref="AQ57:AQ65" ca="1" si="49">AQ1</f>
        <v>1</v>
      </c>
      <c r="AR57" s="110">
        <f ca="1">IF(AND(AP57="D",AQ57=1),I44,IF(AND(AP57="D",AQ57=2),G44,""))</f>
        <v>2</v>
      </c>
      <c r="AS57" s="109" t="str">
        <f ca="1">IF(AND(AP57="D",AQ57=2),I44,"")</f>
        <v/>
      </c>
      <c r="AT57" s="99"/>
      <c r="AU57" s="99"/>
      <c r="AV57" s="99"/>
      <c r="CR57" s="12"/>
      <c r="CS57" s="13"/>
      <c r="CT57" s="3"/>
      <c r="CU57" s="3"/>
      <c r="CV57" s="3"/>
      <c r="CW57" s="3"/>
      <c r="CX57" s="3"/>
      <c r="CY57" s="12">
        <f t="shared" ca="1" si="24"/>
        <v>0.8264515184084904</v>
      </c>
      <c r="CZ57" s="13">
        <f t="shared" ca="1" si="30"/>
        <v>14</v>
      </c>
      <c r="DA57" s="3"/>
      <c r="DB57" s="3">
        <v>57</v>
      </c>
      <c r="DC57" s="14">
        <v>7</v>
      </c>
      <c r="DD57" s="14">
        <v>3</v>
      </c>
      <c r="DF57" s="12">
        <f t="shared" ca="1" si="25"/>
        <v>0.36351137121008903</v>
      </c>
      <c r="DG57" s="13">
        <f t="shared" ca="1" si="26"/>
        <v>57</v>
      </c>
      <c r="DH57" s="3"/>
      <c r="DI57" s="3">
        <v>57</v>
      </c>
      <c r="DJ57" s="14">
        <v>6</v>
      </c>
      <c r="DK57" s="14">
        <v>6</v>
      </c>
    </row>
    <row r="58" spans="1:115" ht="45" customHeight="1" thickBot="1" x14ac:dyDescent="0.3">
      <c r="A58" s="24"/>
      <c r="B58" s="138" t="str">
        <f ca="1">B25</f>
        <v>0.79×39＝</v>
      </c>
      <c r="C58" s="139"/>
      <c r="D58" s="139"/>
      <c r="E58" s="139"/>
      <c r="F58" s="139"/>
      <c r="G58" s="141">
        <f ca="1">G25</f>
        <v>30.810000000000002</v>
      </c>
      <c r="H58" s="141"/>
      <c r="I58" s="142"/>
      <c r="J58" s="25"/>
      <c r="K58" s="24"/>
      <c r="L58" s="138" t="str">
        <f ca="1">L25</f>
        <v>8.78×22＝</v>
      </c>
      <c r="M58" s="139"/>
      <c r="N58" s="139"/>
      <c r="O58" s="139"/>
      <c r="P58" s="139"/>
      <c r="Q58" s="141">
        <f ca="1">Q25</f>
        <v>193.16</v>
      </c>
      <c r="R58" s="141"/>
      <c r="S58" s="142"/>
      <c r="T58" s="25"/>
      <c r="U58" s="24"/>
      <c r="V58" s="138" t="str">
        <f ca="1">V25</f>
        <v>7.08×84＝</v>
      </c>
      <c r="W58" s="139"/>
      <c r="X58" s="139"/>
      <c r="Y58" s="139"/>
      <c r="Z58" s="139"/>
      <c r="AA58" s="141">
        <f ca="1">AA25</f>
        <v>594.72</v>
      </c>
      <c r="AB58" s="141"/>
      <c r="AC58" s="142"/>
      <c r="AD58" s="26"/>
      <c r="AI58" s="99" t="s">
        <v>50</v>
      </c>
      <c r="AJ58" s="107" t="s">
        <v>51</v>
      </c>
      <c r="AK58" s="72" t="str">
        <f ca="1">IF(AND(AN58="G",AO58=2,Q42=0,S42=0),"natu",IF(AND(AN58="G",S42=0),"haru",IF(AND(AN58="E",S42=0),"haru","zero")))</f>
        <v>zero</v>
      </c>
      <c r="AL58" s="107" t="s">
        <v>52</v>
      </c>
      <c r="AM58" s="72" t="str">
        <f ca="1">IF(AND(AP58="D",AQ58=2,Q44=0,S44=0),"huyu",IF(AND(AP58="D",S44=0),"aki","nasi"))</f>
        <v>nasi</v>
      </c>
      <c r="AN58" s="111" t="str">
        <f ca="1">K37</f>
        <v>D</v>
      </c>
      <c r="AO58" s="112">
        <f t="shared" ca="1" si="48"/>
        <v>2</v>
      </c>
      <c r="AP58" s="111" t="str">
        <f ca="1">K37</f>
        <v>D</v>
      </c>
      <c r="AQ58" s="104">
        <f t="shared" ca="1" si="49"/>
        <v>2</v>
      </c>
      <c r="AR58" s="104">
        <f ca="1">IF(AND(AP58="D",AQ58=1),S44,IF(AND(AP58="D",AQ58=2),Q44,""))</f>
        <v>8</v>
      </c>
      <c r="AS58" s="112">
        <f ca="1">IF(AND(AP58="D",AQ58=2),S44,"")</f>
        <v>8</v>
      </c>
      <c r="AT58" s="99"/>
      <c r="AU58" s="99"/>
      <c r="AV58" s="99"/>
      <c r="CR58" s="12"/>
      <c r="CS58" s="13"/>
      <c r="CT58" s="3"/>
      <c r="CU58" s="3"/>
      <c r="CV58" s="3"/>
      <c r="CW58" s="3"/>
      <c r="CX58" s="3"/>
      <c r="CY58" s="12">
        <f t="shared" ca="1" si="24"/>
        <v>0.33430347694769313</v>
      </c>
      <c r="CZ58" s="13">
        <f t="shared" ca="1" si="30"/>
        <v>95</v>
      </c>
      <c r="DA58" s="3"/>
      <c r="DB58" s="3">
        <v>58</v>
      </c>
      <c r="DC58" s="14">
        <v>7</v>
      </c>
      <c r="DD58" s="14">
        <v>4</v>
      </c>
      <c r="DF58" s="12">
        <f t="shared" ca="1" si="25"/>
        <v>8.0482350305859374E-2</v>
      </c>
      <c r="DG58" s="13">
        <f t="shared" ca="1" si="26"/>
        <v>78</v>
      </c>
      <c r="DH58" s="3"/>
      <c r="DI58" s="3">
        <v>58</v>
      </c>
      <c r="DJ58" s="14">
        <v>6</v>
      </c>
      <c r="DK58" s="14">
        <v>7</v>
      </c>
    </row>
    <row r="59" spans="1:115" ht="15" customHeight="1" x14ac:dyDescent="0.25">
      <c r="A59" s="24"/>
      <c r="B59" s="28"/>
      <c r="C59" s="28"/>
      <c r="D59" s="28"/>
      <c r="E59" s="28"/>
      <c r="F59" s="28"/>
      <c r="G59" s="28"/>
      <c r="H59" s="28"/>
      <c r="I59" s="28"/>
      <c r="J59" s="25"/>
      <c r="K59" s="24"/>
      <c r="L59" s="28"/>
      <c r="M59" s="28"/>
      <c r="N59" s="28"/>
      <c r="O59" s="28"/>
      <c r="P59" s="28"/>
      <c r="Q59" s="28"/>
      <c r="R59" s="28"/>
      <c r="S59" s="28"/>
      <c r="T59" s="25"/>
      <c r="U59" s="24"/>
      <c r="V59" s="28"/>
      <c r="W59" s="28"/>
      <c r="X59" s="28"/>
      <c r="Y59" s="28"/>
      <c r="Z59" s="28"/>
      <c r="AA59" s="28"/>
      <c r="AB59" s="28"/>
      <c r="AC59" s="28"/>
      <c r="AD59" s="26"/>
      <c r="AI59" s="99" t="s">
        <v>53</v>
      </c>
      <c r="AJ59" s="107" t="s">
        <v>54</v>
      </c>
      <c r="AK59" s="72" t="str">
        <f ca="1">IF(AND(AN59="G",AO59=2,AA42=0,AC42=0),"natu",IF(AND(AN59="G",AC42=0),"haru",IF(AND(AN59="E",AC42=0),"haru","zero")))</f>
        <v>zero</v>
      </c>
      <c r="AL59" s="107" t="s">
        <v>55</v>
      </c>
      <c r="AM59" s="72" t="str">
        <f ca="1">IF(AND(AP59="D",AQ59=2,AA44=0,AC44=0),"huyu",IF(AND(AP59="D",AC44=0),"aki","nasi"))</f>
        <v>nasi</v>
      </c>
      <c r="AN59" s="111" t="str">
        <f ca="1">U37</f>
        <v>D</v>
      </c>
      <c r="AO59" s="112">
        <f t="shared" ca="1" si="48"/>
        <v>1</v>
      </c>
      <c r="AP59" s="111" t="str">
        <f ca="1">U37</f>
        <v>D</v>
      </c>
      <c r="AQ59" s="104">
        <f t="shared" ca="1" si="49"/>
        <v>1</v>
      </c>
      <c r="AR59" s="104">
        <f ca="1">IF(AND(AP59="D",AQ59=1),AC44,IF(AND(AP59="D",AQ59=2),AA44,""))</f>
        <v>4</v>
      </c>
      <c r="AS59" s="112" t="str">
        <f ca="1">IF(AND(AP59="D",AQ59=2),AC44,"")</f>
        <v/>
      </c>
      <c r="AT59" s="99"/>
      <c r="AU59" s="99"/>
      <c r="AV59" s="99"/>
      <c r="CR59" s="12"/>
      <c r="CS59" s="13"/>
      <c r="CT59" s="3"/>
      <c r="CU59" s="3"/>
      <c r="CV59" s="3"/>
      <c r="CW59" s="3"/>
      <c r="CX59" s="3"/>
      <c r="CY59" s="12">
        <f t="shared" ca="1" si="24"/>
        <v>0.74973225080864603</v>
      </c>
      <c r="CZ59" s="13">
        <f t="shared" ca="1" si="30"/>
        <v>25</v>
      </c>
      <c r="DA59" s="3"/>
      <c r="DB59" s="3">
        <v>59</v>
      </c>
      <c r="DC59" s="14">
        <v>7</v>
      </c>
      <c r="DD59" s="14">
        <v>5</v>
      </c>
      <c r="DF59" s="12">
        <f t="shared" ca="1" si="25"/>
        <v>0.92879671611640002</v>
      </c>
      <c r="DG59" s="13">
        <f t="shared" ca="1" si="26"/>
        <v>13</v>
      </c>
      <c r="DH59" s="3"/>
      <c r="DI59" s="3">
        <v>59</v>
      </c>
      <c r="DJ59" s="14">
        <v>6</v>
      </c>
      <c r="DK59" s="14">
        <v>8</v>
      </c>
    </row>
    <row r="60" spans="1:115" ht="45.95" customHeight="1" x14ac:dyDescent="0.25">
      <c r="A60" s="29"/>
      <c r="B60" s="73"/>
      <c r="C60" s="73"/>
      <c r="D60" s="74"/>
      <c r="E60" s="75">
        <f ca="1">E27</f>
        <v>0</v>
      </c>
      <c r="F60" s="33" t="str">
        <f ca="1">F27</f>
        <v>.</v>
      </c>
      <c r="G60" s="34">
        <f ca="1">G27</f>
        <v>7</v>
      </c>
      <c r="H60" s="33">
        <f ca="1">H27</f>
        <v>0</v>
      </c>
      <c r="I60" s="76">
        <f ca="1">I27</f>
        <v>9</v>
      </c>
      <c r="J60" s="26"/>
      <c r="K60" s="29"/>
      <c r="L60" s="73"/>
      <c r="M60" s="73"/>
      <c r="N60" s="74"/>
      <c r="O60" s="75">
        <f ca="1">O27</f>
        <v>8</v>
      </c>
      <c r="P60" s="33" t="str">
        <f ca="1">P27</f>
        <v>.</v>
      </c>
      <c r="Q60" s="34">
        <f ca="1">Q27</f>
        <v>7</v>
      </c>
      <c r="R60" s="33">
        <f ca="1">R27</f>
        <v>0</v>
      </c>
      <c r="S60" s="76">
        <f ca="1">S27</f>
        <v>8</v>
      </c>
      <c r="T60" s="26"/>
      <c r="U60" s="29"/>
      <c r="V60" s="73"/>
      <c r="W60" s="73"/>
      <c r="X60" s="74"/>
      <c r="Y60" s="75">
        <f ca="1">Y27</f>
        <v>7</v>
      </c>
      <c r="Z60" s="33" t="str">
        <f ca="1">Z27</f>
        <v>.</v>
      </c>
      <c r="AA60" s="34">
        <f ca="1">AA27</f>
        <v>0</v>
      </c>
      <c r="AB60" s="33">
        <f ca="1">AB27</f>
        <v>0</v>
      </c>
      <c r="AC60" s="76">
        <f ca="1">AC27</f>
        <v>8</v>
      </c>
      <c r="AD60" s="26"/>
      <c r="AH60" s="104" t="s">
        <v>56</v>
      </c>
      <c r="AI60" s="99" t="s">
        <v>57</v>
      </c>
      <c r="AJ60" s="107" t="s">
        <v>58</v>
      </c>
      <c r="AK60" s="72" t="str">
        <f ca="1">IF(AND(AN60="G",AO60=2,G52=0,I52=0),"natu",IF(AND(AN60="G",I52=0),"haru",IF(AND(AN60="E",I52=0),"haru","zero")))</f>
        <v>zero</v>
      </c>
      <c r="AL60" s="107" t="s">
        <v>59</v>
      </c>
      <c r="AM60" s="72" t="str">
        <f ca="1">IF(AND(AP60="D",AQ60=2,G54=0,I54=0),"huyu",IF(AND(AP60="D",I54=0),"aki","nasi"))</f>
        <v>nasi</v>
      </c>
      <c r="AN60" s="111" t="str">
        <f ca="1">A47</f>
        <v>D</v>
      </c>
      <c r="AO60" s="112">
        <f t="shared" ca="1" si="48"/>
        <v>1</v>
      </c>
      <c r="AP60" s="111" t="str">
        <f ca="1">A47</f>
        <v>D</v>
      </c>
      <c r="AQ60" s="104">
        <f t="shared" ca="1" si="49"/>
        <v>1</v>
      </c>
      <c r="AR60" s="104">
        <f ca="1">IF(AND(AP60="D",AQ60=1),I54,IF(AND(AP60="D",AQ60=2),G54,""))</f>
        <v>7</v>
      </c>
      <c r="AS60" s="112" t="str">
        <f ca="1">IF(AND(AP60="D",AQ60=2),I54,"")</f>
        <v/>
      </c>
      <c r="AT60" s="99"/>
      <c r="AU60" s="99"/>
      <c r="AV60" s="99"/>
      <c r="CR60" s="12"/>
      <c r="CS60" s="13"/>
      <c r="CT60" s="3"/>
      <c r="CU60" s="3"/>
      <c r="CV60" s="3"/>
      <c r="CW60" s="3"/>
      <c r="CX60" s="3"/>
      <c r="CY60" s="12">
        <f t="shared" ca="1" si="24"/>
        <v>7.7170806057765828E-2</v>
      </c>
      <c r="CZ60" s="13">
        <f t="shared" ca="1" si="30"/>
        <v>134</v>
      </c>
      <c r="DA60" s="3"/>
      <c r="DB60" s="3">
        <v>60</v>
      </c>
      <c r="DC60" s="14">
        <v>7</v>
      </c>
      <c r="DD60" s="14">
        <v>6</v>
      </c>
      <c r="DF60" s="12">
        <f t="shared" ca="1" si="25"/>
        <v>0.66345914341569923</v>
      </c>
      <c r="DG60" s="13">
        <f t="shared" ca="1" si="26"/>
        <v>31</v>
      </c>
      <c r="DH60" s="3"/>
      <c r="DI60" s="3">
        <v>60</v>
      </c>
      <c r="DJ60" s="14">
        <v>6</v>
      </c>
      <c r="DK60" s="14">
        <v>9</v>
      </c>
    </row>
    <row r="61" spans="1:115" ht="45.95" customHeight="1" thickBot="1" x14ac:dyDescent="0.3">
      <c r="A61" s="29"/>
      <c r="B61" s="77"/>
      <c r="C61" s="77"/>
      <c r="D61" s="78" t="str">
        <f>$D$28</f>
        <v>×</v>
      </c>
      <c r="E61" s="79">
        <f>E28</f>
        <v>0</v>
      </c>
      <c r="F61" s="39"/>
      <c r="G61" s="40">
        <f ca="1">G28</f>
        <v>3</v>
      </c>
      <c r="H61" s="41"/>
      <c r="I61" s="80">
        <f ca="1">I28</f>
        <v>9</v>
      </c>
      <c r="J61" s="26"/>
      <c r="K61" s="29"/>
      <c r="L61" s="77"/>
      <c r="M61" s="77"/>
      <c r="N61" s="78" t="str">
        <f>$N$28</f>
        <v>×</v>
      </c>
      <c r="O61" s="79">
        <f>O28</f>
        <v>0</v>
      </c>
      <c r="P61" s="39"/>
      <c r="Q61" s="40">
        <f ca="1">Q28</f>
        <v>2</v>
      </c>
      <c r="R61" s="41"/>
      <c r="S61" s="80">
        <f ca="1">S28</f>
        <v>2</v>
      </c>
      <c r="T61" s="26"/>
      <c r="U61" s="29"/>
      <c r="V61" s="77"/>
      <c r="W61" s="77"/>
      <c r="X61" s="78" t="str">
        <f>$X$28</f>
        <v>×</v>
      </c>
      <c r="Y61" s="79">
        <f>Y28</f>
        <v>0</v>
      </c>
      <c r="Z61" s="39"/>
      <c r="AA61" s="40">
        <f ca="1">AA28</f>
        <v>8</v>
      </c>
      <c r="AB61" s="41"/>
      <c r="AC61" s="80">
        <f ca="1">AC28</f>
        <v>4</v>
      </c>
      <c r="AD61" s="26"/>
      <c r="AH61" s="104" t="s">
        <v>60</v>
      </c>
      <c r="AI61" s="99" t="s">
        <v>61</v>
      </c>
      <c r="AJ61" s="107" t="s">
        <v>62</v>
      </c>
      <c r="AK61" s="72" t="str">
        <f ca="1">IF(AND(AN61="G",AO61=2,Q52=0,S52=0),"natu",IF(AND(AN61="G",S52=0),"haru",IF(AND(AN61="E",S52=0),"haru","zero")))</f>
        <v>zero</v>
      </c>
      <c r="AL61" s="107" t="s">
        <v>63</v>
      </c>
      <c r="AM61" s="72" t="str">
        <f ca="1">IF(AND(AP61="D",AQ61=2,S54=0,Q54=0),"huyu",IF(AND(AP61="D",S54=0),"aki","nasi"))</f>
        <v>nasi</v>
      </c>
      <c r="AN61" s="111" t="str">
        <f ca="1">K47</f>
        <v>D</v>
      </c>
      <c r="AO61" s="112">
        <f t="shared" ca="1" si="48"/>
        <v>1</v>
      </c>
      <c r="AP61" s="111" t="str">
        <f ca="1">K47</f>
        <v>D</v>
      </c>
      <c r="AQ61" s="104">
        <f t="shared" ca="1" si="49"/>
        <v>1</v>
      </c>
      <c r="AR61" s="104">
        <f ca="1">IF(AND(AP61="D",AQ61=1),S54,IF(AND(AP61="D",AQ61=2),Q54,""))</f>
        <v>6</v>
      </c>
      <c r="AS61" s="112" t="str">
        <f ca="1">IF(AND(AP61="D",AQ61=2),S54,"")</f>
        <v/>
      </c>
      <c r="AT61" s="99"/>
      <c r="AU61" s="99"/>
      <c r="AV61" s="99"/>
      <c r="CR61" s="12"/>
      <c r="CS61" s="13"/>
      <c r="CT61" s="3"/>
      <c r="CU61" s="3"/>
      <c r="CV61" s="3"/>
      <c r="CW61" s="3"/>
      <c r="CX61" s="3"/>
      <c r="CY61" s="12">
        <f t="shared" ca="1" si="24"/>
        <v>0.4579572488526209</v>
      </c>
      <c r="CZ61" s="13">
        <f t="shared" ca="1" si="30"/>
        <v>74</v>
      </c>
      <c r="DA61" s="3"/>
      <c r="DB61" s="3">
        <v>61</v>
      </c>
      <c r="DC61" s="14">
        <v>7</v>
      </c>
      <c r="DD61" s="14">
        <v>7</v>
      </c>
      <c r="DF61" s="12">
        <f t="shared" ca="1" si="25"/>
        <v>0.7680253826027128</v>
      </c>
      <c r="DG61" s="13">
        <f t="shared" ca="1" si="26"/>
        <v>26</v>
      </c>
      <c r="DH61" s="3"/>
      <c r="DI61" s="3">
        <v>61</v>
      </c>
      <c r="DJ61" s="14">
        <v>7</v>
      </c>
      <c r="DK61" s="14">
        <v>0</v>
      </c>
    </row>
    <row r="62" spans="1:115" ht="45.95" customHeight="1" x14ac:dyDescent="0.25">
      <c r="A62" s="48"/>
      <c r="B62" s="81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3">
        <f ca="1">IF(OR($A$57="A",$A$57="C",$A$57="D"),$BJ$40,IF($A$57="B",$BQ$40,$CE$40))</f>
        <v>0</v>
      </c>
      <c r="E62" s="84">
        <f ca="1">IF(OR($A$57="A",$A$57="C",$A$57="D"),$BK$40,IF($A$57="B",$BR$40,$CF$40))</f>
        <v>7</v>
      </c>
      <c r="F62" s="45">
        <f ca="1">IF(OR(A57="E",A57="G"),F60,)</f>
        <v>0</v>
      </c>
      <c r="G62" s="85">
        <f ca="1">IF(OR($A$57="A",$A$57="C",$A$57="D"),$BL$40,IF($A$57="B",$BS$40,$CG$40))</f>
        <v>1</v>
      </c>
      <c r="H62" s="45">
        <f ca="1">IF(OR(A57="E",A57="G"),H60,)</f>
        <v>0</v>
      </c>
      <c r="I62" s="86">
        <f ca="1">IF(OR($A$57="A",$A$57="C",$A$57="D"),$BM$40,IF($A$57="B",$BT$40,$CH$40))</f>
        <v>1</v>
      </c>
      <c r="J62" s="113"/>
      <c r="K62" s="48"/>
      <c r="L62" s="81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3">
        <f ca="1">IF(OR($K$57="A",$K$57="C",$K$57="D"),$BJ$41,IF($K$57="B",$BQ$41,$CE$41))</f>
        <v>1</v>
      </c>
      <c r="O62" s="84">
        <f ca="1">IF(OR($K$57="A",$K$57="C",$K$57="D"),$BK$41,IF($K$57="B",$BR$41,$CF$41))</f>
        <v>7</v>
      </c>
      <c r="P62" s="45">
        <f ca="1">IF(OR(K57="E",K57="G"),P60,)</f>
        <v>0</v>
      </c>
      <c r="Q62" s="85">
        <f ca="1">IF(OR($K$57="A",$K$57="C",$K$57="D"),$BL$41,IF($K$57="B",$BS$41,$CG$41))</f>
        <v>5</v>
      </c>
      <c r="R62" s="45">
        <f ca="1">IF(OR(K57="E",K57="G"),R60,)</f>
        <v>0</v>
      </c>
      <c r="S62" s="86">
        <f ca="1">IF(OR($K$57="A",$K$57="C",$K$57="D"),$BM$41,IF($K$57="B",$BT$41,$CH$41))</f>
        <v>6</v>
      </c>
      <c r="T62" s="26"/>
      <c r="U62" s="48"/>
      <c r="V62" s="81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3">
        <f ca="1">IF(OR($U$57="A",$U$57="C",$U$57="D"),$BJ$42,IF($U$57="B",$BQ$42,$CE$42))</f>
        <v>2</v>
      </c>
      <c r="Y62" s="84">
        <f ca="1">IF(OR($U$57="A",$U$57="C",$U$57="D"),$BK$42,IF($U$57="B",$BR$42,$CF$42))</f>
        <v>8</v>
      </c>
      <c r="Z62" s="45">
        <f ca="1">IF(OR(U57="E",U57="G"),Z60,)</f>
        <v>0</v>
      </c>
      <c r="AA62" s="85">
        <f ca="1">IF(OR($U$57="A",$U$57="C",$U$57="D"),$BL$42,IF($U$57="B",$BS$42,$CG$42))</f>
        <v>3</v>
      </c>
      <c r="AB62" s="45">
        <f ca="1">IF(OR(U57="E",U57="G"),AB60,)</f>
        <v>0</v>
      </c>
      <c r="AC62" s="86">
        <f ca="1">IF(OR($U$57="A",$U$57="C",$U$57="D"),$BM$42,IF($U$57="B",$BT$42,$CH$42))</f>
        <v>2</v>
      </c>
      <c r="AD62" s="26"/>
      <c r="AH62" s="104" t="s">
        <v>64</v>
      </c>
      <c r="AI62" s="99" t="s">
        <v>65</v>
      </c>
      <c r="AJ62" s="107" t="s">
        <v>66</v>
      </c>
      <c r="AK62" s="72" t="str">
        <f ca="1">IF(AND(AN62="G",AO62=2,AA52=0,AC52=0),"natu",IF(AND(AN62="G",AC52=0),"haru",IF(AND(AN62="E",AC52=0),"haru","zero")))</f>
        <v>zero</v>
      </c>
      <c r="AL62" s="107" t="s">
        <v>67</v>
      </c>
      <c r="AM62" s="72" t="str">
        <f ca="1">IF(AND(AP62="D",AQ62=2,AA54=0,AC54=0),"huyu",IF(AND(AP62="D",AC54=0),"aki","nasi"))</f>
        <v>aki</v>
      </c>
      <c r="AN62" s="111" t="str">
        <f ca="1">U47</f>
        <v>D</v>
      </c>
      <c r="AO62" s="112">
        <f t="shared" ca="1" si="48"/>
        <v>1</v>
      </c>
      <c r="AP62" s="111" t="str">
        <f ca="1">U47</f>
        <v>D</v>
      </c>
      <c r="AQ62" s="104">
        <f t="shared" ca="1" si="49"/>
        <v>1</v>
      </c>
      <c r="AR62" s="104">
        <f ca="1">IF(AND(AP62="D",AQ62=1),AC54,IF(AND(AP62="D",AQ62=2),AA54,""))</f>
        <v>0</v>
      </c>
      <c r="AS62" s="112" t="str">
        <f ca="1">IF(AND(AP62="D",AQ62=2),AC54,"")</f>
        <v/>
      </c>
      <c r="AT62" s="99"/>
      <c r="AU62" s="99"/>
      <c r="AV62" s="99"/>
      <c r="CR62" s="12"/>
      <c r="CS62" s="13"/>
      <c r="CT62" s="3"/>
      <c r="CU62" s="3"/>
      <c r="CV62" s="3"/>
      <c r="CW62" s="3"/>
      <c r="CX62" s="3"/>
      <c r="CY62" s="12">
        <f t="shared" ca="1" si="24"/>
        <v>0.68920151917821981</v>
      </c>
      <c r="CZ62" s="13">
        <f t="shared" ca="1" si="30"/>
        <v>35</v>
      </c>
      <c r="DA62" s="3"/>
      <c r="DB62" s="3">
        <v>62</v>
      </c>
      <c r="DC62" s="14">
        <v>7</v>
      </c>
      <c r="DD62" s="14">
        <v>8</v>
      </c>
      <c r="DF62" s="12">
        <f t="shared" ca="1" si="25"/>
        <v>0.88463888363544863</v>
      </c>
      <c r="DG62" s="13">
        <f t="shared" ca="1" si="26"/>
        <v>17</v>
      </c>
      <c r="DH62" s="3"/>
      <c r="DI62" s="3">
        <v>62</v>
      </c>
      <c r="DJ62" s="14">
        <v>7</v>
      </c>
      <c r="DK62" s="14">
        <v>1</v>
      </c>
    </row>
    <row r="63" spans="1:115" ht="45.95" customHeight="1" x14ac:dyDescent="0.25">
      <c r="A63" s="48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2</v>
      </c>
      <c r="E63" s="94">
        <f ca="1">IF(OR($A$57="A",$A$57="D"),$BR$40,IF(OR($A$57="B",$A$57="C"),$BY$40,$CM$40))</f>
        <v>3</v>
      </c>
      <c r="F63" s="44"/>
      <c r="G63" s="49">
        <f ca="1">IF(OR($A$57="A",$A$57="D"),$BS$40,IF($A$57="B","",IF($A$57="C",$BZ$40,"")))</f>
        <v>7</v>
      </c>
      <c r="H63" s="44"/>
      <c r="I63" s="82"/>
      <c r="J63" s="26"/>
      <c r="K63" s="48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1</v>
      </c>
      <c r="N63" s="82">
        <f ca="1">IF(OR($K$57="A",$K$57="D"),$BQ$41,IF(OR($K$57="B",$K$57="C"),$BX$41,$CL$41))</f>
        <v>7</v>
      </c>
      <c r="O63" s="94">
        <f ca="1">IF(OR($K$57="A",$K$57="D"),$BR$41,IF(OR($K$57="B",$K$57="C"),$BY$41,$CM$41))</f>
        <v>5</v>
      </c>
      <c r="P63" s="44"/>
      <c r="Q63" s="49">
        <f ca="1">IF(OR($K$57="A",$K$57="D"),$BS$41,IF($K$57="B","",IF($K$57="C",$BZ$41,"")))</f>
        <v>6</v>
      </c>
      <c r="R63" s="44"/>
      <c r="S63" s="82"/>
      <c r="T63" s="26"/>
      <c r="U63" s="48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5</v>
      </c>
      <c r="X63" s="82">
        <f ca="1">IF(OR($U$57="A",$U$57="D"),$BQ$42,IF(OR($U$57="B",$U$57="C"),$BX$42,$CL$42))</f>
        <v>6</v>
      </c>
      <c r="Y63" s="94">
        <f ca="1">IF(OR($U$57="A",$U$57="D"),$BR$42,IF(OR($U$57="B",$U$57="C"),$BY$42,$CM$42))</f>
        <v>6</v>
      </c>
      <c r="Z63" s="44"/>
      <c r="AA63" s="49">
        <f ca="1">IF(OR($U$57="A",$U$57="D"),$BS$42,IF($U$57="B","",IF($U$57="C",$BZ$42,"")))</f>
        <v>4</v>
      </c>
      <c r="AB63" s="44"/>
      <c r="AC63" s="82"/>
      <c r="AD63" s="26"/>
      <c r="AH63" s="104" t="s">
        <v>68</v>
      </c>
      <c r="AI63" s="99" t="s">
        <v>69</v>
      </c>
      <c r="AJ63" s="107" t="s">
        <v>70</v>
      </c>
      <c r="AK63" s="72" t="str">
        <f ca="1">IF(AND(AN63="G",AO63=2,G62=0,I62=0),"natu",IF(AND(AN63="G",I62=0),"haru",IF(AND(AN63="E",I62=0),"haru","zero")))</f>
        <v>zero</v>
      </c>
      <c r="AL63" s="107" t="s">
        <v>71</v>
      </c>
      <c r="AM63" s="72" t="str">
        <f ca="1">IF(AND(AP63="D",AQ63=2,G64=0,I64=0),"huyu",IF(AND(AP63="D",I64=0),"aki","nasi"))</f>
        <v>nasi</v>
      </c>
      <c r="AN63" s="111" t="str">
        <f ca="1">A57</f>
        <v>D</v>
      </c>
      <c r="AO63" s="112">
        <f t="shared" ca="1" si="48"/>
        <v>2</v>
      </c>
      <c r="AP63" s="111" t="str">
        <f ca="1">A57</f>
        <v>D</v>
      </c>
      <c r="AQ63" s="104">
        <f t="shared" ca="1" si="49"/>
        <v>2</v>
      </c>
      <c r="AR63" s="104">
        <f ca="1">IF(AND(AP63="D",AQ63=1),I64,IF(AND(AP63="D",AQ63=2),G64,""))</f>
        <v>8</v>
      </c>
      <c r="AS63" s="112">
        <f ca="1">IF(AND(AP63="D",AQ63=2),I64,"")</f>
        <v>1</v>
      </c>
      <c r="AT63" s="99"/>
      <c r="AU63" s="99"/>
      <c r="AV63" s="99"/>
      <c r="CR63" s="12"/>
      <c r="CS63" s="13"/>
      <c r="CT63" s="3"/>
      <c r="CU63" s="3"/>
      <c r="CV63" s="3"/>
      <c r="CW63" s="3"/>
      <c r="CX63" s="3"/>
      <c r="CY63" s="12">
        <f t="shared" ca="1" si="24"/>
        <v>0.48945103974167703</v>
      </c>
      <c r="CZ63" s="13">
        <f t="shared" ca="1" si="30"/>
        <v>69</v>
      </c>
      <c r="DA63" s="3"/>
      <c r="DB63" s="3">
        <v>63</v>
      </c>
      <c r="DC63" s="14">
        <v>7</v>
      </c>
      <c r="DD63" s="14">
        <v>9</v>
      </c>
      <c r="DF63" s="12">
        <f t="shared" ca="1" si="25"/>
        <v>0.63913676515557938</v>
      </c>
      <c r="DG63" s="13">
        <f t="shared" ca="1" si="26"/>
        <v>32</v>
      </c>
      <c r="DH63" s="3"/>
      <c r="DI63" s="3">
        <v>63</v>
      </c>
      <c r="DJ63" s="14">
        <v>7</v>
      </c>
      <c r="DK63" s="14">
        <v>2</v>
      </c>
    </row>
    <row r="64" spans="1:115" ht="45.95" customHeight="1" x14ac:dyDescent="0.25">
      <c r="A64" s="48"/>
      <c r="B64" s="82">
        <f ca="1">IF($A$57="A",$BV$40,IF(OR($A$57="B",$A$57="C",$A$57="D"),$CC$40,""))</f>
        <v>0</v>
      </c>
      <c r="C64" s="82">
        <f ca="1">IF($A$57="A",$BW$40,IF(OR($A$57="B",$A$57="C",$A$57="D"),$CD$40,""))</f>
        <v>0</v>
      </c>
      <c r="D64" s="82">
        <f ca="1">IF($A$57="A",$BX$40,IF(OR($A$57="B",$A$57="C",$A$57="D"),$CE$40,""))</f>
        <v>3</v>
      </c>
      <c r="E64" s="94">
        <f ca="1">IF($A$57="A",$BY$40,IF(OR($A$57="B",$A$57="C",$A$57="D"),$CF$40,""))</f>
        <v>0</v>
      </c>
      <c r="F64" s="44" t="str">
        <f ca="1">IF(A57="D",F60,)</f>
        <v>.</v>
      </c>
      <c r="G64" s="49">
        <f ca="1">IF($A$57="A","",IF(OR($A$57="B",$A$57="C",$A$57="D"),$CG$40,""))</f>
        <v>8</v>
      </c>
      <c r="H64" s="44">
        <f ca="1">IF(A57="D",H60,)</f>
        <v>0</v>
      </c>
      <c r="I64" s="82">
        <f ca="1">IF($A$57="A","",IF(OR($A$57="B",$A$57="C",$A$57="D"),$CH$40,""))</f>
        <v>1</v>
      </c>
      <c r="J64" s="26"/>
      <c r="K64" s="48"/>
      <c r="L64" s="82">
        <f ca="1">IF($K$57="A",$BV$41,IF(OR($K$57="B",$K$57="C",$K$57="D"),$CC$41,""))</f>
        <v>0</v>
      </c>
      <c r="M64" s="82">
        <f ca="1">IF($K$57="A",$BW$41,IF(OR($K$57="B",$K$57="C",$K$57="D"),$CD$41,""))</f>
        <v>1</v>
      </c>
      <c r="N64" s="82">
        <f ca="1">IF($K$57="A",$BX$41,IF(OR($K$57="B",$K$57="C",$K$57="D"),$CE$41,""))</f>
        <v>9</v>
      </c>
      <c r="O64" s="94">
        <f ca="1">IF($K$57="A",$BY$41,IF(OR($K$57="B",$K$57="C",$K$57="D"),$CF$41,""))</f>
        <v>3</v>
      </c>
      <c r="P64" s="44" t="str">
        <f ca="1">IF(K57="D",P60,)</f>
        <v>.</v>
      </c>
      <c r="Q64" s="49">
        <f ca="1">IF($K$57="A","",IF(OR($K$57="B",$K$57="C",$K$57="D"),$CG$41,""))</f>
        <v>1</v>
      </c>
      <c r="R64" s="44">
        <f ca="1">IF(K57="D",R60,)</f>
        <v>0</v>
      </c>
      <c r="S64" s="82">
        <f ca="1">IF($K$57="A","",IF(OR($K$57="B",$K$57="C",$K$57="D"),$CH$41,""))</f>
        <v>6</v>
      </c>
      <c r="T64" s="26"/>
      <c r="U64" s="48"/>
      <c r="V64" s="82">
        <f ca="1">IF($U$57="A",$BV$42,IF(OR($U$57="B",$U$57="C",$U$57="D"),$CC$42,""))</f>
        <v>0</v>
      </c>
      <c r="W64" s="82">
        <f ca="1">IF($U$57="A",$BW$42,IF(OR($U$57="B",$U$57="C",$U$57="D"),$CD$42,""))</f>
        <v>5</v>
      </c>
      <c r="X64" s="82">
        <f ca="1">IF($U$57="A",$BX$42,IF(OR($U$57="B",$U$57="C",$U$57="D"),$CE$42,""))</f>
        <v>9</v>
      </c>
      <c r="Y64" s="94">
        <f ca="1">IF($U$57="A",$BY$42,IF(OR($U$57="B",$U$57="C",$U$57="D"),$CF$42,""))</f>
        <v>4</v>
      </c>
      <c r="Z64" s="44" t="str">
        <f ca="1">IF(U57="D",Z60,)</f>
        <v>.</v>
      </c>
      <c r="AA64" s="49">
        <f ca="1">IF($U$57="A","",IF(OR($U$57="B",$U$57="C",$U$57="D"),$CG$42,""))</f>
        <v>7</v>
      </c>
      <c r="AB64" s="44">
        <f ca="1">IF(U57="D",AB60,)</f>
        <v>0</v>
      </c>
      <c r="AC64" s="82">
        <f ca="1">IF($U$57="A","",IF(OR($U$57="B",$U$57="C",$U$57="D"),$CH$42,""))</f>
        <v>2</v>
      </c>
      <c r="AD64" s="26"/>
      <c r="AH64" s="104" t="s">
        <v>72</v>
      </c>
      <c r="AI64" s="99" t="s">
        <v>73</v>
      </c>
      <c r="AJ64" s="107" t="s">
        <v>74</v>
      </c>
      <c r="AK64" s="72" t="str">
        <f ca="1">IF(AND(AN64="G",AO64=2,Q62=0,S62=0),"natu",IF(AND(AN64="G",S62=0),"haru",IF(AND(AN64="E",S62=0),"haru","zero")))</f>
        <v>zero</v>
      </c>
      <c r="AL64" s="107" t="s">
        <v>75</v>
      </c>
      <c r="AM64" s="72" t="str">
        <f ca="1">IF(AND(AP64="D",AQ64=2,Q64=0,S65=0),"huyu",IF(AND(AP64="D",S64=0),"aki","nasi"))</f>
        <v>nasi</v>
      </c>
      <c r="AN64" s="111" t="str">
        <f ca="1">K57</f>
        <v>D</v>
      </c>
      <c r="AO64" s="112">
        <f t="shared" ca="1" si="48"/>
        <v>2</v>
      </c>
      <c r="AP64" s="111" t="str">
        <f ca="1">K57</f>
        <v>D</v>
      </c>
      <c r="AQ64" s="104">
        <f t="shared" ca="1" si="49"/>
        <v>2</v>
      </c>
      <c r="AR64" s="104">
        <f ca="1">IF(AND(AP64="D",AQ64=1),S64,IF(AND(AP64="D",AQ64=2),Q64,""))</f>
        <v>1</v>
      </c>
      <c r="AS64" s="112">
        <f ca="1">IF(AND(AP64="D",AQ64=2),S64,"")</f>
        <v>6</v>
      </c>
      <c r="AT64" s="99"/>
      <c r="AU64" s="99"/>
      <c r="AV64" s="99"/>
      <c r="CR64" s="12"/>
      <c r="CS64" s="13"/>
      <c r="CT64" s="3"/>
      <c r="CU64" s="3"/>
      <c r="CV64" s="3"/>
      <c r="CW64" s="3"/>
      <c r="CX64" s="3"/>
      <c r="CY64" s="12">
        <f t="shared" ca="1" si="24"/>
        <v>0.26130510087960768</v>
      </c>
      <c r="CZ64" s="13">
        <f t="shared" ca="1" si="30"/>
        <v>106</v>
      </c>
      <c r="DA64" s="3"/>
      <c r="DB64" s="3">
        <v>64</v>
      </c>
      <c r="DC64" s="14">
        <v>8</v>
      </c>
      <c r="DD64" s="14">
        <v>1</v>
      </c>
      <c r="DF64" s="12">
        <f t="shared" ca="1" si="25"/>
        <v>0.40410594027269431</v>
      </c>
      <c r="DG64" s="13">
        <f t="shared" ca="1" si="26"/>
        <v>55</v>
      </c>
      <c r="DH64" s="3"/>
      <c r="DI64" s="3">
        <v>64</v>
      </c>
      <c r="DJ64" s="14">
        <v>7</v>
      </c>
      <c r="DK64" s="14">
        <v>3</v>
      </c>
    </row>
    <row r="65" spans="1:115" ht="45.95" customHeight="1" x14ac:dyDescent="0.25">
      <c r="A65" s="29"/>
      <c r="B65" s="94" t="str">
        <f ca="1">IF($A$57="A",$CC$40,"")</f>
        <v/>
      </c>
      <c r="C65" s="94" t="str">
        <f ca="1">IF($A$57="A",$CD$40,"")</f>
        <v/>
      </c>
      <c r="D65" s="94" t="str">
        <f ca="1">IF($A$57="A",$CE$40,"")</f>
        <v/>
      </c>
      <c r="E65" s="94" t="str">
        <f ca="1">IF($A$57="A",$CF$40,"")</f>
        <v/>
      </c>
      <c r="F65" s="51"/>
      <c r="G65" s="51" t="str">
        <f ca="1">IF($A$57="A",$CG$40,"")</f>
        <v/>
      </c>
      <c r="H65" s="51"/>
      <c r="I65" s="51" t="str">
        <f ca="1">IF($A$57="A",$CH$40,"")</f>
        <v/>
      </c>
      <c r="J65" s="26"/>
      <c r="K65" s="29"/>
      <c r="L65" s="94" t="str">
        <f ca="1">IF($K$57="A",$CC$41,"")</f>
        <v/>
      </c>
      <c r="M65" s="94" t="str">
        <f ca="1">IF($K$57="A",$CD$41,"")</f>
        <v/>
      </c>
      <c r="N65" s="94" t="str">
        <f ca="1">IF($K$57="A",$CE$41,"")</f>
        <v/>
      </c>
      <c r="O65" s="94" t="str">
        <f ca="1">IF($K$57="A",$CF$41,"")</f>
        <v/>
      </c>
      <c r="P65" s="51"/>
      <c r="Q65" s="51" t="str">
        <f ca="1">IF($K$57="A",$CG$41,"")</f>
        <v/>
      </c>
      <c r="R65" s="51"/>
      <c r="S65" s="51" t="str">
        <f ca="1">IF($K$57="A",$CH$41,"")</f>
        <v/>
      </c>
      <c r="T65" s="26"/>
      <c r="U65" s="29"/>
      <c r="V65" s="94" t="str">
        <f ca="1">IF($U$57="A",$CC$42,"")</f>
        <v/>
      </c>
      <c r="W65" s="94" t="str">
        <f ca="1">IF($U$57="A",$CD$42,"")</f>
        <v/>
      </c>
      <c r="X65" s="94" t="str">
        <f ca="1">IF($U$57="A",$CE$42,"")</f>
        <v/>
      </c>
      <c r="Y65" s="94" t="str">
        <f ca="1">IF($U$57="A",$CF$42,"")</f>
        <v/>
      </c>
      <c r="Z65" s="51"/>
      <c r="AA65" s="51" t="str">
        <f ca="1">IF($U$57="A",$CG$42,"")</f>
        <v/>
      </c>
      <c r="AB65" s="51"/>
      <c r="AC65" s="51" t="str">
        <f ca="1">IF($U$57="A",$CH$42,"")</f>
        <v/>
      </c>
      <c r="AD65" s="26"/>
      <c r="AH65" s="104" t="s">
        <v>76</v>
      </c>
      <c r="AI65" s="99" t="s">
        <v>77</v>
      </c>
      <c r="AJ65" s="107" t="s">
        <v>78</v>
      </c>
      <c r="AK65" s="72" t="str">
        <f ca="1">IF(AND(AN65="G",AO65=2,AA62=0,AC62=0),"natu",IF(AND(AN65="G",AC62=0),"haru",IF(AND(AN65="E",AC62=0),"haru","zero")))</f>
        <v>zero</v>
      </c>
      <c r="AL65" s="107" t="s">
        <v>79</v>
      </c>
      <c r="AM65" s="72" t="str">
        <f ca="1">IF(AND(AP65="D",AQ65=2,AA64=0,AC64=0),"huyu",IF(AND(AP65="D",AC64=0),"aki","nasi"))</f>
        <v>nasi</v>
      </c>
      <c r="AN65" s="114" t="str">
        <f ca="1">U57</f>
        <v>D</v>
      </c>
      <c r="AO65" s="115">
        <f t="shared" ca="1" si="48"/>
        <v>2</v>
      </c>
      <c r="AP65" s="114" t="str">
        <f ca="1">U57</f>
        <v>D</v>
      </c>
      <c r="AQ65" s="116">
        <f t="shared" ca="1" si="49"/>
        <v>2</v>
      </c>
      <c r="AR65" s="116">
        <f ca="1">IF(AND(AP65="D",AQ65=1),AC64,IF(AND(AP65="D",AQ65=2),AA64,""))</f>
        <v>7</v>
      </c>
      <c r="AS65" s="115">
        <f ca="1">IF(AND(AP65="D",AQ65=2),AC64,"")</f>
        <v>2</v>
      </c>
      <c r="AT65" s="99"/>
      <c r="AU65" s="99"/>
      <c r="AV65" s="99"/>
      <c r="CR65" s="12"/>
      <c r="CS65" s="13"/>
      <c r="CT65" s="3"/>
      <c r="CU65" s="3"/>
      <c r="CV65" s="3"/>
      <c r="CW65" s="3"/>
      <c r="CX65" s="3"/>
      <c r="CY65" s="12">
        <f t="shared" ref="CY65:CY128" ca="1" si="50">RAND()</f>
        <v>9.0979109974233086E-2</v>
      </c>
      <c r="CZ65" s="13">
        <f t="shared" ca="1" si="30"/>
        <v>131</v>
      </c>
      <c r="DA65" s="3"/>
      <c r="DB65" s="3">
        <v>65</v>
      </c>
      <c r="DC65" s="14">
        <v>8</v>
      </c>
      <c r="DD65" s="14">
        <v>2</v>
      </c>
      <c r="DF65" s="12">
        <f t="shared" ref="DF65:DF90" ca="1" si="51">RAND()</f>
        <v>0.61453186590022713</v>
      </c>
      <c r="DG65" s="13">
        <f t="shared" ref="DG65:DG90" ca="1" si="52">RANK(DF65,$DF$1:$DF$100,)</f>
        <v>33</v>
      </c>
      <c r="DH65" s="3"/>
      <c r="DI65" s="3">
        <v>65</v>
      </c>
      <c r="DJ65" s="14">
        <v>7</v>
      </c>
      <c r="DK65" s="14">
        <v>4</v>
      </c>
    </row>
    <row r="66" spans="1:115" ht="15" customHeight="1" x14ac:dyDescent="0.25">
      <c r="A66" s="58"/>
      <c r="B66" s="55"/>
      <c r="C66" s="55"/>
      <c r="D66" s="55"/>
      <c r="E66" s="55"/>
      <c r="F66" s="55"/>
      <c r="G66" s="55"/>
      <c r="H66" s="55"/>
      <c r="I66" s="55"/>
      <c r="J66" s="56"/>
      <c r="K66" s="58"/>
      <c r="L66" s="55"/>
      <c r="M66" s="55"/>
      <c r="N66" s="55"/>
      <c r="O66" s="55"/>
      <c r="P66" s="55"/>
      <c r="Q66" s="55"/>
      <c r="R66" s="55"/>
      <c r="S66" s="55"/>
      <c r="T66" s="56"/>
      <c r="U66" s="58"/>
      <c r="V66" s="55"/>
      <c r="W66" s="55"/>
      <c r="X66" s="55"/>
      <c r="Y66" s="55"/>
      <c r="Z66" s="55"/>
      <c r="AA66" s="55"/>
      <c r="AB66" s="55"/>
      <c r="AC66" s="55"/>
      <c r="AD66" s="56"/>
      <c r="AW66" s="104"/>
      <c r="AX66" s="104"/>
      <c r="CR66" s="12"/>
      <c r="CS66" s="13"/>
      <c r="CT66" s="3"/>
      <c r="CU66" s="3"/>
      <c r="CV66" s="3"/>
      <c r="CW66" s="3"/>
      <c r="CX66" s="3"/>
      <c r="CY66" s="12">
        <f t="shared" ca="1" si="50"/>
        <v>0.30080924747975202</v>
      </c>
      <c r="CZ66" s="13">
        <f t="shared" ref="CZ66:CZ129" ca="1" si="53">RANK(CY66,$CY$1:$CY$140,)</f>
        <v>101</v>
      </c>
      <c r="DA66" s="3"/>
      <c r="DB66" s="3">
        <v>66</v>
      </c>
      <c r="DC66" s="14">
        <v>8</v>
      </c>
      <c r="DD66" s="14">
        <v>3</v>
      </c>
      <c r="DF66" s="12">
        <f t="shared" ca="1" si="51"/>
        <v>5.1604532607564146E-2</v>
      </c>
      <c r="DG66" s="13">
        <f t="shared" ca="1" si="52"/>
        <v>83</v>
      </c>
      <c r="DH66" s="3"/>
      <c r="DI66" s="3">
        <v>66</v>
      </c>
      <c r="DJ66" s="14">
        <v>7</v>
      </c>
      <c r="DK66" s="14">
        <v>5</v>
      </c>
    </row>
    <row r="67" spans="1:115" ht="18.75" x14ac:dyDescent="0.25">
      <c r="CR67" s="12"/>
      <c r="CS67" s="13"/>
      <c r="CT67" s="3"/>
      <c r="CU67" s="3"/>
      <c r="CV67" s="3"/>
      <c r="CW67" s="3"/>
      <c r="CX67" s="3"/>
      <c r="CY67" s="12">
        <f t="shared" ca="1" si="50"/>
        <v>0.64276174023031207</v>
      </c>
      <c r="CZ67" s="13">
        <f t="shared" ca="1" si="53"/>
        <v>43</v>
      </c>
      <c r="DA67" s="3"/>
      <c r="DB67" s="3">
        <v>67</v>
      </c>
      <c r="DC67" s="14">
        <v>8</v>
      </c>
      <c r="DD67" s="14">
        <v>4</v>
      </c>
      <c r="DF67" s="12">
        <f t="shared" ca="1" si="51"/>
        <v>0.44627009799227724</v>
      </c>
      <c r="DG67" s="13">
        <f t="shared" ca="1" si="52"/>
        <v>50</v>
      </c>
      <c r="DH67" s="3"/>
      <c r="DI67" s="3">
        <v>67</v>
      </c>
      <c r="DJ67" s="14">
        <v>7</v>
      </c>
      <c r="DK67" s="14">
        <v>6</v>
      </c>
    </row>
    <row r="68" spans="1:115" ht="18.75" x14ac:dyDescent="0.25">
      <c r="CR68" s="12"/>
      <c r="CS68" s="13"/>
      <c r="CT68" s="3"/>
      <c r="CU68" s="3"/>
      <c r="CV68" s="3"/>
      <c r="CW68" s="3"/>
      <c r="CX68" s="3"/>
      <c r="CY68" s="12">
        <f t="shared" ca="1" si="50"/>
        <v>0.96614547138309936</v>
      </c>
      <c r="CZ68" s="13">
        <f t="shared" ca="1" si="53"/>
        <v>2</v>
      </c>
      <c r="DA68" s="3"/>
      <c r="DB68" s="3">
        <v>68</v>
      </c>
      <c r="DC68" s="14">
        <v>8</v>
      </c>
      <c r="DD68" s="14">
        <v>5</v>
      </c>
      <c r="DF68" s="12">
        <f t="shared" ca="1" si="51"/>
        <v>0.45854799014227698</v>
      </c>
      <c r="DG68" s="13">
        <f t="shared" ca="1" si="52"/>
        <v>46</v>
      </c>
      <c r="DH68" s="3"/>
      <c r="DI68" s="3">
        <v>68</v>
      </c>
      <c r="DJ68" s="14">
        <v>7</v>
      </c>
      <c r="DK68" s="14">
        <v>7</v>
      </c>
    </row>
    <row r="69" spans="1:115" ht="18.75" x14ac:dyDescent="0.25">
      <c r="CR69" s="12"/>
      <c r="CS69" s="13"/>
      <c r="CT69" s="3"/>
      <c r="CU69" s="3"/>
      <c r="CV69" s="3"/>
      <c r="CW69" s="3"/>
      <c r="CX69" s="3"/>
      <c r="CY69" s="12">
        <f t="shared" ca="1" si="50"/>
        <v>0.64386199393948962</v>
      </c>
      <c r="CZ69" s="13">
        <f t="shared" ca="1" si="53"/>
        <v>42</v>
      </c>
      <c r="DA69" s="3"/>
      <c r="DB69" s="3">
        <v>69</v>
      </c>
      <c r="DC69" s="14">
        <v>8</v>
      </c>
      <c r="DD69" s="14">
        <v>6</v>
      </c>
      <c r="DF69" s="12">
        <f t="shared" ca="1" si="51"/>
        <v>0.1695564261567285</v>
      </c>
      <c r="DG69" s="13">
        <f t="shared" ca="1" si="52"/>
        <v>70</v>
      </c>
      <c r="DH69" s="3"/>
      <c r="DI69" s="3">
        <v>69</v>
      </c>
      <c r="DJ69" s="14">
        <v>7</v>
      </c>
      <c r="DK69" s="14">
        <v>8</v>
      </c>
    </row>
    <row r="70" spans="1:115" ht="18.75" x14ac:dyDescent="0.25">
      <c r="CR70" s="12"/>
      <c r="CS70" s="13"/>
      <c r="CT70" s="3"/>
      <c r="CU70" s="3"/>
      <c r="CV70" s="3"/>
      <c r="CW70" s="3"/>
      <c r="CX70" s="3"/>
      <c r="CY70" s="12">
        <f t="shared" ca="1" si="50"/>
        <v>0.57507818627031715</v>
      </c>
      <c r="CZ70" s="13">
        <f t="shared" ca="1" si="53"/>
        <v>51</v>
      </c>
      <c r="DA70" s="3"/>
      <c r="DB70" s="3">
        <v>70</v>
      </c>
      <c r="DC70" s="14">
        <v>8</v>
      </c>
      <c r="DD70" s="14">
        <v>7</v>
      </c>
      <c r="DF70" s="12">
        <f t="shared" ca="1" si="51"/>
        <v>3.8848725954649277E-2</v>
      </c>
      <c r="DG70" s="13">
        <f t="shared" ca="1" si="52"/>
        <v>87</v>
      </c>
      <c r="DH70" s="3"/>
      <c r="DI70" s="3">
        <v>70</v>
      </c>
      <c r="DJ70" s="14">
        <v>7</v>
      </c>
      <c r="DK70" s="14">
        <v>9</v>
      </c>
    </row>
    <row r="71" spans="1:115" ht="18.75" x14ac:dyDescent="0.25">
      <c r="CR71" s="12"/>
      <c r="CS71" s="13"/>
      <c r="CT71" s="3"/>
      <c r="CU71" s="3"/>
      <c r="CV71" s="3"/>
      <c r="CW71" s="3"/>
      <c r="CX71" s="3"/>
      <c r="CY71" s="12">
        <f t="shared" ca="1" si="50"/>
        <v>0.37396333303034801</v>
      </c>
      <c r="CZ71" s="13">
        <f t="shared" ca="1" si="53"/>
        <v>90</v>
      </c>
      <c r="DA71" s="3"/>
      <c r="DB71" s="3">
        <v>71</v>
      </c>
      <c r="DC71" s="14">
        <v>8</v>
      </c>
      <c r="DD71" s="14">
        <v>8</v>
      </c>
      <c r="DF71" s="12">
        <f t="shared" ca="1" si="51"/>
        <v>0.44810104709012777</v>
      </c>
      <c r="DG71" s="13">
        <f t="shared" ca="1" si="52"/>
        <v>49</v>
      </c>
      <c r="DH71" s="3"/>
      <c r="DI71" s="3">
        <v>71</v>
      </c>
      <c r="DJ71" s="14">
        <v>8</v>
      </c>
      <c r="DK71" s="14">
        <v>0</v>
      </c>
    </row>
    <row r="72" spans="1:115" ht="18.75" x14ac:dyDescent="0.25">
      <c r="CR72" s="12"/>
      <c r="CS72" s="13"/>
      <c r="CT72" s="3"/>
      <c r="CU72" s="3"/>
      <c r="CV72" s="3"/>
      <c r="CW72" s="3"/>
      <c r="CX72" s="3"/>
      <c r="CY72" s="12">
        <f t="shared" ca="1" si="50"/>
        <v>0.59837629218346822</v>
      </c>
      <c r="CZ72" s="13">
        <f t="shared" ca="1" si="53"/>
        <v>50</v>
      </c>
      <c r="DA72" s="3"/>
      <c r="DB72" s="3">
        <v>72</v>
      </c>
      <c r="DC72" s="14">
        <v>8</v>
      </c>
      <c r="DD72" s="14">
        <v>9</v>
      </c>
      <c r="DF72" s="12">
        <f t="shared" ca="1" si="51"/>
        <v>0.19645032214045066</v>
      </c>
      <c r="DG72" s="13">
        <f t="shared" ca="1" si="52"/>
        <v>67</v>
      </c>
      <c r="DH72" s="3"/>
      <c r="DI72" s="3">
        <v>72</v>
      </c>
      <c r="DJ72" s="14">
        <v>8</v>
      </c>
      <c r="DK72" s="14">
        <v>1</v>
      </c>
    </row>
    <row r="73" spans="1:115" ht="18.75" x14ac:dyDescent="0.25">
      <c r="CR73" s="12"/>
      <c r="CS73" s="13"/>
      <c r="CT73" s="3"/>
      <c r="CU73" s="3"/>
      <c r="CV73" s="3"/>
      <c r="CW73" s="3"/>
      <c r="CX73" s="3"/>
      <c r="CY73" s="12">
        <f t="shared" ca="1" si="50"/>
        <v>0.722552912341345</v>
      </c>
      <c r="CZ73" s="13">
        <f t="shared" ca="1" si="53"/>
        <v>28</v>
      </c>
      <c r="DA73" s="3"/>
      <c r="DB73" s="3">
        <v>73</v>
      </c>
      <c r="DC73" s="14">
        <v>9</v>
      </c>
      <c r="DD73" s="14">
        <v>1</v>
      </c>
      <c r="DF73" s="12">
        <f t="shared" ca="1" si="51"/>
        <v>0.35070698623398888</v>
      </c>
      <c r="DG73" s="13">
        <f t="shared" ca="1" si="52"/>
        <v>58</v>
      </c>
      <c r="DH73" s="3"/>
      <c r="DI73" s="3">
        <v>73</v>
      </c>
      <c r="DJ73" s="14">
        <v>8</v>
      </c>
      <c r="DK73" s="14">
        <v>2</v>
      </c>
    </row>
    <row r="74" spans="1:115" ht="18.75" x14ac:dyDescent="0.25">
      <c r="CR74" s="12"/>
      <c r="CS74" s="13"/>
      <c r="CT74" s="3"/>
      <c r="CU74" s="3"/>
      <c r="CV74" s="3"/>
      <c r="CW74" s="3"/>
      <c r="CX74" s="3"/>
      <c r="CY74" s="12">
        <f t="shared" ca="1" si="50"/>
        <v>0.31403570272743309</v>
      </c>
      <c r="CZ74" s="13">
        <f t="shared" ca="1" si="53"/>
        <v>98</v>
      </c>
      <c r="DA74" s="3"/>
      <c r="DB74" s="3">
        <v>74</v>
      </c>
      <c r="DC74" s="14">
        <v>9</v>
      </c>
      <c r="DD74" s="14">
        <v>2</v>
      </c>
      <c r="DF74" s="12">
        <f t="shared" ca="1" si="51"/>
        <v>3.9965919512307879E-2</v>
      </c>
      <c r="DG74" s="13">
        <f t="shared" ca="1" si="52"/>
        <v>86</v>
      </c>
      <c r="DH74" s="3"/>
      <c r="DI74" s="3">
        <v>74</v>
      </c>
      <c r="DJ74" s="14">
        <v>8</v>
      </c>
      <c r="DK74" s="14">
        <v>3</v>
      </c>
    </row>
    <row r="75" spans="1:115" ht="18.75" x14ac:dyDescent="0.25">
      <c r="CR75" s="12"/>
      <c r="CS75" s="13"/>
      <c r="CT75" s="3"/>
      <c r="CU75" s="3"/>
      <c r="CV75" s="3"/>
      <c r="CW75" s="3"/>
      <c r="CX75" s="3"/>
      <c r="CY75" s="12">
        <f t="shared" ca="1" si="50"/>
        <v>0.44826286878114319</v>
      </c>
      <c r="CZ75" s="13">
        <f t="shared" ca="1" si="53"/>
        <v>79</v>
      </c>
      <c r="DA75" s="3"/>
      <c r="DB75" s="3">
        <v>75</v>
      </c>
      <c r="DC75" s="14">
        <v>9</v>
      </c>
      <c r="DD75" s="14">
        <v>3</v>
      </c>
      <c r="DF75" s="12">
        <f t="shared" ca="1" si="51"/>
        <v>0.60543018355642686</v>
      </c>
      <c r="DG75" s="13">
        <f t="shared" ca="1" si="52"/>
        <v>35</v>
      </c>
      <c r="DH75" s="3"/>
      <c r="DI75" s="3">
        <v>75</v>
      </c>
      <c r="DJ75" s="14">
        <v>8</v>
      </c>
      <c r="DK75" s="14">
        <v>4</v>
      </c>
    </row>
    <row r="76" spans="1:115" ht="18.75" x14ac:dyDescent="0.25">
      <c r="CR76" s="12"/>
      <c r="CS76" s="13"/>
      <c r="CT76" s="3"/>
      <c r="CU76" s="3"/>
      <c r="CV76" s="3"/>
      <c r="CW76" s="3"/>
      <c r="CX76" s="3"/>
      <c r="CY76" s="12">
        <f t="shared" ca="1" si="50"/>
        <v>0.34309164893046518</v>
      </c>
      <c r="CZ76" s="13">
        <f t="shared" ca="1" si="53"/>
        <v>93</v>
      </c>
      <c r="DA76" s="3"/>
      <c r="DB76" s="3">
        <v>76</v>
      </c>
      <c r="DC76" s="14">
        <v>9</v>
      </c>
      <c r="DD76" s="14">
        <v>4</v>
      </c>
      <c r="DF76" s="12">
        <f t="shared" ca="1" si="51"/>
        <v>0.21229394971980009</v>
      </c>
      <c r="DG76" s="13">
        <f t="shared" ca="1" si="52"/>
        <v>66</v>
      </c>
      <c r="DH76" s="3"/>
      <c r="DI76" s="3">
        <v>76</v>
      </c>
      <c r="DJ76" s="14">
        <v>8</v>
      </c>
      <c r="DK76" s="14">
        <v>5</v>
      </c>
    </row>
    <row r="77" spans="1:115" ht="18.75" x14ac:dyDescent="0.25">
      <c r="CR77" s="12"/>
      <c r="CS77" s="13"/>
      <c r="CT77" s="3"/>
      <c r="CU77" s="3"/>
      <c r="CV77" s="3"/>
      <c r="CW77" s="3"/>
      <c r="CX77" s="3"/>
      <c r="CY77" s="12">
        <f t="shared" ca="1" si="50"/>
        <v>0.38941472858934345</v>
      </c>
      <c r="CZ77" s="13">
        <f t="shared" ca="1" si="53"/>
        <v>88</v>
      </c>
      <c r="DA77" s="3"/>
      <c r="DB77" s="3">
        <v>77</v>
      </c>
      <c r="DC77" s="14">
        <v>9</v>
      </c>
      <c r="DD77" s="14">
        <v>5</v>
      </c>
      <c r="DF77" s="12">
        <f t="shared" ca="1" si="51"/>
        <v>0.79117390675396704</v>
      </c>
      <c r="DG77" s="13">
        <f t="shared" ca="1" si="52"/>
        <v>24</v>
      </c>
      <c r="DH77" s="3"/>
      <c r="DI77" s="3">
        <v>77</v>
      </c>
      <c r="DJ77" s="14">
        <v>8</v>
      </c>
      <c r="DK77" s="14">
        <v>6</v>
      </c>
    </row>
    <row r="78" spans="1:115" ht="18.75" x14ac:dyDescent="0.25">
      <c r="CR78" s="12"/>
      <c r="CS78" s="13"/>
      <c r="CT78" s="3"/>
      <c r="CU78" s="3"/>
      <c r="CV78" s="3"/>
      <c r="CW78" s="3"/>
      <c r="CX78" s="3"/>
      <c r="CY78" s="12">
        <f t="shared" ca="1" si="50"/>
        <v>0.68082306976182627</v>
      </c>
      <c r="CZ78" s="13">
        <f t="shared" ca="1" si="53"/>
        <v>37</v>
      </c>
      <c r="DA78" s="3"/>
      <c r="DB78" s="3">
        <v>78</v>
      </c>
      <c r="DC78" s="14">
        <v>9</v>
      </c>
      <c r="DD78" s="14">
        <v>6</v>
      </c>
      <c r="DF78" s="12">
        <f t="shared" ca="1" si="51"/>
        <v>0.55015135096197398</v>
      </c>
      <c r="DG78" s="13">
        <f t="shared" ca="1" si="52"/>
        <v>39</v>
      </c>
      <c r="DH78" s="3"/>
      <c r="DI78" s="3">
        <v>78</v>
      </c>
      <c r="DJ78" s="14">
        <v>8</v>
      </c>
      <c r="DK78" s="14">
        <v>7</v>
      </c>
    </row>
    <row r="79" spans="1:115" ht="18.75" x14ac:dyDescent="0.25">
      <c r="CR79" s="12"/>
      <c r="CS79" s="13"/>
      <c r="CT79" s="3"/>
      <c r="CU79" s="3"/>
      <c r="CV79" s="3"/>
      <c r="CW79" s="3"/>
      <c r="CX79" s="3"/>
      <c r="CY79" s="12">
        <f t="shared" ca="1" si="50"/>
        <v>3.8720884829632318E-2</v>
      </c>
      <c r="CZ79" s="13">
        <f t="shared" ca="1" si="53"/>
        <v>136</v>
      </c>
      <c r="DA79" s="3"/>
      <c r="DB79" s="3">
        <v>79</v>
      </c>
      <c r="DC79" s="14">
        <v>9</v>
      </c>
      <c r="DD79" s="14">
        <v>7</v>
      </c>
      <c r="DF79" s="12">
        <f t="shared" ca="1" si="51"/>
        <v>0.17417631983152393</v>
      </c>
      <c r="DG79" s="13">
        <f t="shared" ca="1" si="52"/>
        <v>68</v>
      </c>
      <c r="DH79" s="3"/>
      <c r="DI79" s="3">
        <v>79</v>
      </c>
      <c r="DJ79" s="14">
        <v>8</v>
      </c>
      <c r="DK79" s="14">
        <v>8</v>
      </c>
    </row>
    <row r="80" spans="1:115" ht="18.75" x14ac:dyDescent="0.25">
      <c r="CR80" s="12"/>
      <c r="CS80" s="13"/>
      <c r="CT80" s="3"/>
      <c r="CU80" s="3"/>
      <c r="CV80" s="3"/>
      <c r="CW80" s="3"/>
      <c r="CX80" s="3"/>
      <c r="CY80" s="12">
        <f t="shared" ca="1" si="50"/>
        <v>0.73272001308721835</v>
      </c>
      <c r="CZ80" s="13">
        <f t="shared" ca="1" si="53"/>
        <v>26</v>
      </c>
      <c r="DA80" s="3"/>
      <c r="DB80" s="3">
        <v>80</v>
      </c>
      <c r="DC80" s="14">
        <v>9</v>
      </c>
      <c r="DD80" s="14">
        <v>8</v>
      </c>
      <c r="DF80" s="12">
        <f t="shared" ca="1" si="51"/>
        <v>0.30665507752734245</v>
      </c>
      <c r="DG80" s="13">
        <f t="shared" ca="1" si="52"/>
        <v>62</v>
      </c>
      <c r="DH80" s="3"/>
      <c r="DI80" s="3">
        <v>80</v>
      </c>
      <c r="DJ80" s="14">
        <v>8</v>
      </c>
      <c r="DK80" s="14">
        <v>9</v>
      </c>
    </row>
    <row r="81" spans="96:115" ht="18.75" x14ac:dyDescent="0.25">
      <c r="CR81" s="12"/>
      <c r="CS81" s="13"/>
      <c r="CT81" s="3"/>
      <c r="CU81" s="3"/>
      <c r="CV81" s="3"/>
      <c r="CW81" s="3"/>
      <c r="CX81" s="3"/>
      <c r="CY81" s="12">
        <f t="shared" ca="1" si="50"/>
        <v>0.16882051053253955</v>
      </c>
      <c r="CZ81" s="13">
        <f t="shared" ca="1" si="53"/>
        <v>118</v>
      </c>
      <c r="DA81" s="3"/>
      <c r="DB81" s="3">
        <v>81</v>
      </c>
      <c r="DC81" s="14">
        <v>9</v>
      </c>
      <c r="DD81" s="14">
        <v>9</v>
      </c>
      <c r="DF81" s="12">
        <f t="shared" ca="1" si="51"/>
        <v>0.85789701572799404</v>
      </c>
      <c r="DG81" s="13">
        <f t="shared" ca="1" si="52"/>
        <v>20</v>
      </c>
      <c r="DH81" s="3"/>
      <c r="DI81" s="3">
        <v>81</v>
      </c>
      <c r="DJ81" s="14">
        <v>9</v>
      </c>
      <c r="DK81" s="14">
        <v>0</v>
      </c>
    </row>
    <row r="82" spans="96:115" ht="18.75" x14ac:dyDescent="0.25">
      <c r="CR82" s="12"/>
      <c r="CS82" s="13"/>
      <c r="CT82" s="3"/>
      <c r="CU82" s="3"/>
      <c r="CV82" s="3"/>
      <c r="CW82" s="3"/>
      <c r="CX82" s="3"/>
      <c r="CY82" s="12">
        <f t="shared" ca="1" si="50"/>
        <v>0.41818448599565272</v>
      </c>
      <c r="CZ82" s="13">
        <f t="shared" ca="1" si="53"/>
        <v>84</v>
      </c>
      <c r="DB82" s="3">
        <v>82</v>
      </c>
      <c r="DC82" s="3">
        <v>0</v>
      </c>
      <c r="DD82" s="3">
        <v>0</v>
      </c>
      <c r="DF82" s="12">
        <f t="shared" ca="1" si="51"/>
        <v>0.43124041573876404</v>
      </c>
      <c r="DG82" s="13">
        <f t="shared" ca="1" si="52"/>
        <v>54</v>
      </c>
      <c r="DI82" s="3">
        <v>82</v>
      </c>
      <c r="DJ82" s="14">
        <v>9</v>
      </c>
      <c r="DK82" s="14">
        <v>1</v>
      </c>
    </row>
    <row r="83" spans="96:115" ht="18.75" x14ac:dyDescent="0.25">
      <c r="CR83" s="12"/>
      <c r="CS83" s="13"/>
      <c r="CT83" s="3"/>
      <c r="CU83" s="3"/>
      <c r="CV83" s="3"/>
      <c r="CW83" s="3"/>
      <c r="CX83" s="3"/>
      <c r="CY83" s="12">
        <f t="shared" ca="1" si="50"/>
        <v>0.69701943004632938</v>
      </c>
      <c r="CZ83" s="13">
        <f t="shared" ca="1" si="53"/>
        <v>34</v>
      </c>
      <c r="DB83" s="3">
        <v>83</v>
      </c>
      <c r="DC83" s="3">
        <v>0</v>
      </c>
      <c r="DD83" s="3">
        <v>1</v>
      </c>
      <c r="DF83" s="12">
        <f t="shared" ca="1" si="51"/>
        <v>0.48707186536309599</v>
      </c>
      <c r="DG83" s="13">
        <f t="shared" ca="1" si="52"/>
        <v>41</v>
      </c>
      <c r="DI83" s="3">
        <v>83</v>
      </c>
      <c r="DJ83" s="14">
        <v>9</v>
      </c>
      <c r="DK83" s="14">
        <v>2</v>
      </c>
    </row>
    <row r="84" spans="96:115" ht="18.75" x14ac:dyDescent="0.25">
      <c r="CR84" s="12"/>
      <c r="CS84" s="13"/>
      <c r="CT84" s="3"/>
      <c r="CU84" s="3"/>
      <c r="CV84" s="3"/>
      <c r="CW84" s="3"/>
      <c r="CX84" s="3"/>
      <c r="CY84" s="12">
        <f t="shared" ca="1" si="50"/>
        <v>0.46365973753700307</v>
      </c>
      <c r="CZ84" s="13">
        <f t="shared" ca="1" si="53"/>
        <v>72</v>
      </c>
      <c r="DB84" s="3">
        <v>84</v>
      </c>
      <c r="DC84" s="3">
        <v>0</v>
      </c>
      <c r="DD84" s="3">
        <v>2</v>
      </c>
      <c r="DF84" s="12">
        <f t="shared" ca="1" si="51"/>
        <v>0.75011320223208477</v>
      </c>
      <c r="DG84" s="13">
        <f t="shared" ca="1" si="52"/>
        <v>28</v>
      </c>
      <c r="DI84" s="3">
        <v>84</v>
      </c>
      <c r="DJ84" s="14">
        <v>9</v>
      </c>
      <c r="DK84" s="14">
        <v>3</v>
      </c>
    </row>
    <row r="85" spans="96:115" ht="18.75" x14ac:dyDescent="0.25">
      <c r="CR85" s="12"/>
      <c r="CS85" s="13"/>
      <c r="CT85" s="3"/>
      <c r="CU85" s="3"/>
      <c r="CV85" s="3"/>
      <c r="CW85" s="3"/>
      <c r="CX85" s="3"/>
      <c r="CY85" s="12">
        <f t="shared" ca="1" si="50"/>
        <v>0.7671536232150622</v>
      </c>
      <c r="CZ85" s="13">
        <f t="shared" ca="1" si="53"/>
        <v>24</v>
      </c>
      <c r="DB85" s="3">
        <v>85</v>
      </c>
      <c r="DC85" s="3">
        <v>0</v>
      </c>
      <c r="DD85" s="3">
        <v>3</v>
      </c>
      <c r="DF85" s="12">
        <f t="shared" ca="1" si="51"/>
        <v>0.1720236665048489</v>
      </c>
      <c r="DG85" s="13">
        <f t="shared" ca="1" si="52"/>
        <v>69</v>
      </c>
      <c r="DI85" s="3">
        <v>85</v>
      </c>
      <c r="DJ85" s="14">
        <v>9</v>
      </c>
      <c r="DK85" s="14">
        <v>4</v>
      </c>
    </row>
    <row r="86" spans="96:115" ht="18.75" x14ac:dyDescent="0.25">
      <c r="CR86" s="12"/>
      <c r="CS86" s="13"/>
      <c r="CT86" s="3"/>
      <c r="CU86" s="3"/>
      <c r="CV86" s="3"/>
      <c r="CW86" s="3"/>
      <c r="CX86" s="3"/>
      <c r="CY86" s="12">
        <f t="shared" ca="1" si="50"/>
        <v>0.71725363639965556</v>
      </c>
      <c r="CZ86" s="13">
        <f t="shared" ca="1" si="53"/>
        <v>30</v>
      </c>
      <c r="DB86" s="3">
        <v>86</v>
      </c>
      <c r="DC86" s="3">
        <v>0</v>
      </c>
      <c r="DD86" s="3">
        <v>4</v>
      </c>
      <c r="DF86" s="12">
        <f t="shared" ca="1" si="51"/>
        <v>0.99617793507053887</v>
      </c>
      <c r="DG86" s="13">
        <f t="shared" ca="1" si="52"/>
        <v>1</v>
      </c>
      <c r="DI86" s="3">
        <v>86</v>
      </c>
      <c r="DJ86" s="14">
        <v>9</v>
      </c>
      <c r="DK86" s="14">
        <v>5</v>
      </c>
    </row>
    <row r="87" spans="96:115" ht="18.75" x14ac:dyDescent="0.25">
      <c r="CR87" s="12"/>
      <c r="CS87" s="13"/>
      <c r="CT87" s="3"/>
      <c r="CU87" s="3"/>
      <c r="CV87" s="3"/>
      <c r="CW87" s="3"/>
      <c r="CX87" s="3"/>
      <c r="CY87" s="12">
        <f t="shared" ca="1" si="50"/>
        <v>0.78241361029021295</v>
      </c>
      <c r="CZ87" s="13">
        <f t="shared" ca="1" si="53"/>
        <v>20</v>
      </c>
      <c r="DB87" s="3">
        <v>87</v>
      </c>
      <c r="DC87" s="3">
        <v>0</v>
      </c>
      <c r="DD87" s="3">
        <v>5</v>
      </c>
      <c r="DF87" s="12">
        <f t="shared" ca="1" si="51"/>
        <v>0.96026189800629447</v>
      </c>
      <c r="DG87" s="13">
        <f t="shared" ca="1" si="52"/>
        <v>6</v>
      </c>
      <c r="DI87" s="3">
        <v>87</v>
      </c>
      <c r="DJ87" s="14">
        <v>9</v>
      </c>
      <c r="DK87" s="14">
        <v>6</v>
      </c>
    </row>
    <row r="88" spans="96:115" ht="18.75" x14ac:dyDescent="0.25">
      <c r="CR88" s="12"/>
      <c r="CS88" s="13"/>
      <c r="CU88" s="3"/>
      <c r="CV88" s="3"/>
      <c r="CW88" s="3"/>
      <c r="CY88" s="12">
        <f t="shared" ca="1" si="50"/>
        <v>0.19252829119364556</v>
      </c>
      <c r="CZ88" s="13">
        <f t="shared" ca="1" si="53"/>
        <v>116</v>
      </c>
      <c r="DB88" s="3">
        <v>88</v>
      </c>
      <c r="DC88" s="3">
        <v>0</v>
      </c>
      <c r="DD88" s="3">
        <v>6</v>
      </c>
      <c r="DF88" s="12">
        <f t="shared" ca="1" si="51"/>
        <v>3.4506068434483228E-2</v>
      </c>
      <c r="DG88" s="13">
        <f t="shared" ca="1" si="52"/>
        <v>88</v>
      </c>
      <c r="DI88" s="3">
        <v>88</v>
      </c>
      <c r="DJ88" s="14">
        <v>9</v>
      </c>
      <c r="DK88" s="14">
        <v>7</v>
      </c>
    </row>
    <row r="89" spans="96:115" ht="18.75" x14ac:dyDescent="0.25">
      <c r="CR89" s="12"/>
      <c r="CS89" s="13"/>
      <c r="CU89" s="3"/>
      <c r="CV89" s="3"/>
      <c r="CW89" s="3"/>
      <c r="CY89" s="12">
        <f t="shared" ca="1" si="50"/>
        <v>0.56263858773658459</v>
      </c>
      <c r="CZ89" s="13">
        <f t="shared" ca="1" si="53"/>
        <v>55</v>
      </c>
      <c r="DB89" s="3">
        <v>89</v>
      </c>
      <c r="DC89" s="3">
        <v>0</v>
      </c>
      <c r="DD89" s="3">
        <v>7</v>
      </c>
      <c r="DF89" s="12">
        <f t="shared" ca="1" si="51"/>
        <v>0.85775736178416384</v>
      </c>
      <c r="DG89" s="13">
        <f t="shared" ca="1" si="52"/>
        <v>21</v>
      </c>
      <c r="DI89" s="3">
        <v>89</v>
      </c>
      <c r="DJ89" s="14">
        <v>9</v>
      </c>
      <c r="DK89" s="14">
        <v>8</v>
      </c>
    </row>
    <row r="90" spans="96:115" ht="18.75" x14ac:dyDescent="0.25">
      <c r="CR90" s="12"/>
      <c r="CS90" s="13"/>
      <c r="CU90" s="3"/>
      <c r="CV90" s="3"/>
      <c r="CW90" s="3"/>
      <c r="CY90" s="12">
        <f t="shared" ca="1" si="50"/>
        <v>0.4425475814266292</v>
      </c>
      <c r="CZ90" s="13">
        <f t="shared" ca="1" si="53"/>
        <v>81</v>
      </c>
      <c r="DB90" s="3">
        <v>90</v>
      </c>
      <c r="DC90" s="3">
        <v>0</v>
      </c>
      <c r="DD90" s="3">
        <v>8</v>
      </c>
      <c r="DF90" s="12">
        <f t="shared" ca="1" si="51"/>
        <v>0.33852859200954633</v>
      </c>
      <c r="DG90" s="13">
        <f t="shared" ca="1" si="52"/>
        <v>61</v>
      </c>
      <c r="DI90" s="3">
        <v>90</v>
      </c>
      <c r="DJ90" s="14">
        <v>9</v>
      </c>
      <c r="DK90" s="14">
        <v>9</v>
      </c>
    </row>
    <row r="91" spans="96:115" ht="18.75" x14ac:dyDescent="0.25">
      <c r="CR91" s="12"/>
      <c r="CS91" s="13"/>
      <c r="CU91" s="3"/>
      <c r="CV91" s="3"/>
      <c r="CW91" s="3"/>
      <c r="CY91" s="12">
        <f t="shared" ca="1" si="50"/>
        <v>0.35295052739647059</v>
      </c>
      <c r="CZ91" s="13">
        <f t="shared" ca="1" si="53"/>
        <v>92</v>
      </c>
      <c r="DB91" s="3">
        <v>91</v>
      </c>
      <c r="DC91" s="3">
        <v>0</v>
      </c>
      <c r="DD91" s="3">
        <v>9</v>
      </c>
      <c r="DF91" s="12"/>
      <c r="DG91" s="13"/>
      <c r="DI91" s="3"/>
      <c r="DK91" s="3"/>
    </row>
    <row r="92" spans="96:115" ht="18.75" x14ac:dyDescent="0.25">
      <c r="CR92" s="12"/>
      <c r="CS92" s="13"/>
      <c r="CU92" s="3"/>
      <c r="CV92" s="3"/>
      <c r="CW92" s="3"/>
      <c r="CY92" s="12">
        <f t="shared" ca="1" si="50"/>
        <v>0.16560622584027473</v>
      </c>
      <c r="CZ92" s="13">
        <f t="shared" ca="1" si="53"/>
        <v>119</v>
      </c>
      <c r="DB92" s="3">
        <v>92</v>
      </c>
      <c r="DC92" s="3">
        <v>1</v>
      </c>
      <c r="DD92" s="3">
        <v>0</v>
      </c>
      <c r="DF92" s="12"/>
      <c r="DG92" s="13"/>
      <c r="DI92" s="3"/>
      <c r="DK92" s="3"/>
    </row>
    <row r="93" spans="96:115" ht="18.75" x14ac:dyDescent="0.25">
      <c r="CR93" s="12"/>
      <c r="CS93" s="13"/>
      <c r="CU93" s="3"/>
      <c r="CV93" s="3"/>
      <c r="CW93" s="3"/>
      <c r="CY93" s="12">
        <f t="shared" ca="1" si="50"/>
        <v>0.19130812268929209</v>
      </c>
      <c r="CZ93" s="13">
        <f t="shared" ca="1" si="53"/>
        <v>117</v>
      </c>
      <c r="DB93" s="3">
        <v>93</v>
      </c>
      <c r="DC93" s="3">
        <v>2</v>
      </c>
      <c r="DD93" s="3">
        <v>0</v>
      </c>
      <c r="DF93" s="12"/>
      <c r="DG93" s="13"/>
      <c r="DI93" s="3"/>
      <c r="DK93" s="3"/>
    </row>
    <row r="94" spans="96:115" ht="18.75" x14ac:dyDescent="0.25">
      <c r="CR94" s="12"/>
      <c r="CS94" s="13"/>
      <c r="CU94" s="3"/>
      <c r="CV94" s="3"/>
      <c r="CW94" s="3"/>
      <c r="CY94" s="12">
        <f t="shared" ca="1" si="50"/>
        <v>0.70696864141765425</v>
      </c>
      <c r="CZ94" s="13">
        <f t="shared" ca="1" si="53"/>
        <v>31</v>
      </c>
      <c r="DB94" s="3">
        <v>94</v>
      </c>
      <c r="DC94" s="3">
        <v>3</v>
      </c>
      <c r="DD94" s="3">
        <v>0</v>
      </c>
      <c r="DF94" s="12"/>
      <c r="DG94" s="13"/>
      <c r="DI94" s="3"/>
      <c r="DK94" s="3"/>
    </row>
    <row r="95" spans="96:115" ht="18.75" x14ac:dyDescent="0.25">
      <c r="CR95" s="12"/>
      <c r="CS95" s="13"/>
      <c r="CU95" s="3"/>
      <c r="CV95" s="3"/>
      <c r="CW95" s="3"/>
      <c r="CY95" s="12">
        <f t="shared" ca="1" si="50"/>
        <v>0.87847757041187369</v>
      </c>
      <c r="CZ95" s="13">
        <f t="shared" ca="1" si="53"/>
        <v>7</v>
      </c>
      <c r="DB95" s="3">
        <v>95</v>
      </c>
      <c r="DC95" s="3">
        <v>4</v>
      </c>
      <c r="DD95" s="3">
        <v>0</v>
      </c>
      <c r="DF95" s="12"/>
      <c r="DG95" s="13"/>
      <c r="DI95" s="3"/>
      <c r="DK95" s="3"/>
    </row>
    <row r="96" spans="96:115" ht="18.75" x14ac:dyDescent="0.25">
      <c r="CR96" s="12"/>
      <c r="CS96" s="13"/>
      <c r="CU96" s="3"/>
      <c r="CV96" s="3"/>
      <c r="CW96" s="3"/>
      <c r="CY96" s="12">
        <f t="shared" ca="1" si="50"/>
        <v>0.81076106546652482</v>
      </c>
      <c r="CZ96" s="13">
        <f t="shared" ca="1" si="53"/>
        <v>16</v>
      </c>
      <c r="DB96" s="3">
        <v>96</v>
      </c>
      <c r="DC96" s="3">
        <v>5</v>
      </c>
      <c r="DD96" s="3">
        <v>0</v>
      </c>
      <c r="DF96" s="12"/>
      <c r="DG96" s="13"/>
      <c r="DI96" s="3"/>
      <c r="DK96" s="3"/>
    </row>
    <row r="97" spans="96:113" ht="18.75" x14ac:dyDescent="0.25">
      <c r="CR97" s="12"/>
      <c r="CS97" s="13"/>
      <c r="CU97" s="3"/>
      <c r="CV97" s="3"/>
      <c r="CW97" s="3"/>
      <c r="CY97" s="12">
        <f t="shared" ca="1" si="50"/>
        <v>0.44206182700901642</v>
      </c>
      <c r="CZ97" s="13">
        <f t="shared" ca="1" si="53"/>
        <v>82</v>
      </c>
      <c r="DB97" s="3">
        <v>97</v>
      </c>
      <c r="DC97" s="3">
        <v>6</v>
      </c>
      <c r="DD97" s="3">
        <v>0</v>
      </c>
      <c r="DF97" s="12"/>
      <c r="DG97" s="13"/>
      <c r="DI97" s="3"/>
    </row>
    <row r="98" spans="96:113" ht="18.75" x14ac:dyDescent="0.25">
      <c r="CR98" s="12"/>
      <c r="CS98" s="13"/>
      <c r="CU98" s="3"/>
      <c r="CV98" s="3"/>
      <c r="CW98" s="3"/>
      <c r="CY98" s="12">
        <f t="shared" ca="1" si="50"/>
        <v>0.51129834285638476</v>
      </c>
      <c r="CZ98" s="13">
        <f t="shared" ca="1" si="53"/>
        <v>64</v>
      </c>
      <c r="DB98" s="3">
        <v>98</v>
      </c>
      <c r="DC98" s="3">
        <v>7</v>
      </c>
      <c r="DD98" s="3">
        <v>0</v>
      </c>
      <c r="DF98" s="12"/>
      <c r="DG98" s="13"/>
      <c r="DI98" s="3"/>
    </row>
    <row r="99" spans="96:113" ht="18.75" x14ac:dyDescent="0.25">
      <c r="CR99" s="12"/>
      <c r="CS99" s="13"/>
      <c r="CU99" s="3"/>
      <c r="CV99" s="3"/>
      <c r="CW99" s="3"/>
      <c r="CY99" s="12">
        <f t="shared" ca="1" si="50"/>
        <v>0.4791168617574354</v>
      </c>
      <c r="CZ99" s="13">
        <f t="shared" ca="1" si="53"/>
        <v>70</v>
      </c>
      <c r="DB99" s="3">
        <v>99</v>
      </c>
      <c r="DC99" s="3">
        <v>8</v>
      </c>
      <c r="DD99" s="3">
        <v>0</v>
      </c>
      <c r="DF99" s="12"/>
      <c r="DG99" s="13"/>
      <c r="DI99" s="3"/>
    </row>
    <row r="100" spans="96:113" ht="18.75" x14ac:dyDescent="0.25">
      <c r="CR100" s="12"/>
      <c r="CS100" s="13"/>
      <c r="CU100" s="3"/>
      <c r="CV100" s="3"/>
      <c r="CW100" s="3"/>
      <c r="CY100" s="12">
        <f t="shared" ca="1" si="50"/>
        <v>0.14844214358375063</v>
      </c>
      <c r="CZ100" s="13">
        <f t="shared" ca="1" si="53"/>
        <v>124</v>
      </c>
      <c r="DB100" s="3">
        <v>100</v>
      </c>
      <c r="DC100" s="3">
        <v>9</v>
      </c>
      <c r="DD100" s="3">
        <v>0</v>
      </c>
      <c r="DF100" s="12"/>
      <c r="DG100" s="13"/>
      <c r="DI100" s="3"/>
    </row>
    <row r="101" spans="96:113" ht="18.75" x14ac:dyDescent="0.25">
      <c r="CR101" s="12"/>
      <c r="CS101" s="13"/>
      <c r="CU101" s="3"/>
      <c r="CV101" s="3"/>
      <c r="CW101" s="3"/>
      <c r="CY101" s="12">
        <f t="shared" ca="1" si="50"/>
        <v>0.599849834419794</v>
      </c>
      <c r="CZ101" s="13">
        <f t="shared" ca="1" si="53"/>
        <v>49</v>
      </c>
      <c r="DB101" s="3">
        <v>101</v>
      </c>
      <c r="DC101" s="3">
        <v>0</v>
      </c>
      <c r="DD101" s="3">
        <v>0</v>
      </c>
    </row>
    <row r="102" spans="96:113" ht="18.75" x14ac:dyDescent="0.25">
      <c r="CR102" s="12"/>
      <c r="CS102" s="13"/>
      <c r="CU102" s="3"/>
      <c r="CV102" s="3"/>
      <c r="CW102" s="3"/>
      <c r="CY102" s="12">
        <f t="shared" ca="1" si="50"/>
        <v>0.11644731149048981</v>
      </c>
      <c r="CZ102" s="13">
        <f t="shared" ca="1" si="53"/>
        <v>126</v>
      </c>
      <c r="DB102" s="3">
        <v>102</v>
      </c>
      <c r="DC102" s="3">
        <v>0</v>
      </c>
      <c r="DD102" s="3">
        <v>1</v>
      </c>
    </row>
    <row r="103" spans="96:113" ht="18.75" x14ac:dyDescent="0.25">
      <c r="CR103" s="12"/>
      <c r="CS103" s="13"/>
      <c r="CU103" s="3"/>
      <c r="CV103" s="3"/>
      <c r="CW103" s="3"/>
      <c r="CY103" s="12">
        <f t="shared" ca="1" si="50"/>
        <v>0.10759424151775565</v>
      </c>
      <c r="CZ103" s="13">
        <f t="shared" ca="1" si="53"/>
        <v>128</v>
      </c>
      <c r="DB103" s="3">
        <v>103</v>
      </c>
      <c r="DC103" s="3">
        <v>0</v>
      </c>
      <c r="DD103" s="3">
        <v>2</v>
      </c>
    </row>
    <row r="104" spans="96:113" ht="18.75" x14ac:dyDescent="0.25">
      <c r="CR104" s="12"/>
      <c r="CS104" s="13"/>
      <c r="CU104" s="3"/>
      <c r="CV104" s="3"/>
      <c r="CW104" s="3"/>
      <c r="CY104" s="12">
        <f t="shared" ca="1" si="50"/>
        <v>0.26696050479717792</v>
      </c>
      <c r="CZ104" s="13">
        <f t="shared" ca="1" si="53"/>
        <v>105</v>
      </c>
      <c r="DB104" s="3">
        <v>104</v>
      </c>
      <c r="DC104" s="3">
        <v>0</v>
      </c>
      <c r="DD104" s="3">
        <v>3</v>
      </c>
    </row>
    <row r="105" spans="96:113" ht="18.75" x14ac:dyDescent="0.25">
      <c r="CR105" s="12"/>
      <c r="CS105" s="13"/>
      <c r="CU105" s="3"/>
      <c r="CV105" s="3"/>
      <c r="CW105" s="3"/>
      <c r="CY105" s="12">
        <f t="shared" ca="1" si="50"/>
        <v>9.9801347530002027E-2</v>
      </c>
      <c r="CZ105" s="13">
        <f t="shared" ca="1" si="53"/>
        <v>130</v>
      </c>
      <c r="DB105" s="3">
        <v>105</v>
      </c>
      <c r="DC105" s="3">
        <v>0</v>
      </c>
      <c r="DD105" s="3">
        <v>4</v>
      </c>
    </row>
    <row r="106" spans="96:113" ht="18.75" x14ac:dyDescent="0.25">
      <c r="CR106" s="12"/>
      <c r="CS106" s="13"/>
      <c r="CU106" s="3"/>
      <c r="CV106" s="3"/>
      <c r="CW106" s="3"/>
      <c r="CY106" s="12">
        <f t="shared" ca="1" si="50"/>
        <v>0.26110050983481781</v>
      </c>
      <c r="CZ106" s="13">
        <f t="shared" ca="1" si="53"/>
        <v>107</v>
      </c>
      <c r="DB106" s="3">
        <v>106</v>
      </c>
      <c r="DC106" s="3">
        <v>0</v>
      </c>
      <c r="DD106" s="3">
        <v>5</v>
      </c>
    </row>
    <row r="107" spans="96:113" ht="18.75" x14ac:dyDescent="0.25">
      <c r="CV107" s="3"/>
      <c r="CW107" s="3"/>
      <c r="CY107" s="12">
        <f t="shared" ca="1" si="50"/>
        <v>0.84250278348161345</v>
      </c>
      <c r="CZ107" s="13">
        <f t="shared" ca="1" si="53"/>
        <v>11</v>
      </c>
      <c r="DB107" s="3">
        <v>107</v>
      </c>
      <c r="DC107" s="3">
        <v>0</v>
      </c>
      <c r="DD107" s="3">
        <v>6</v>
      </c>
    </row>
    <row r="108" spans="96:113" ht="18.75" x14ac:dyDescent="0.25">
      <c r="CY108" s="12">
        <f t="shared" ca="1" si="50"/>
        <v>0.2507382028759424</v>
      </c>
      <c r="CZ108" s="13">
        <f t="shared" ca="1" si="53"/>
        <v>108</v>
      </c>
      <c r="DB108" s="3">
        <v>108</v>
      </c>
      <c r="DC108" s="3">
        <v>0</v>
      </c>
      <c r="DD108" s="3">
        <v>7</v>
      </c>
    </row>
    <row r="109" spans="96:113" ht="18.75" x14ac:dyDescent="0.25">
      <c r="CY109" s="12">
        <f t="shared" ca="1" si="50"/>
        <v>0.65760489136461897</v>
      </c>
      <c r="CZ109" s="13">
        <f t="shared" ca="1" si="53"/>
        <v>39</v>
      </c>
      <c r="DB109" s="3">
        <v>109</v>
      </c>
      <c r="DC109" s="3">
        <v>0</v>
      </c>
      <c r="DD109" s="3">
        <v>8</v>
      </c>
    </row>
    <row r="110" spans="96:113" ht="18.75" x14ac:dyDescent="0.25">
      <c r="CY110" s="12">
        <f t="shared" ca="1" si="50"/>
        <v>0.15488172138826817</v>
      </c>
      <c r="CZ110" s="13">
        <f t="shared" ca="1" si="53"/>
        <v>123</v>
      </c>
      <c r="DB110" s="3">
        <v>110</v>
      </c>
      <c r="DC110" s="3">
        <v>0</v>
      </c>
      <c r="DD110" s="3">
        <v>9</v>
      </c>
    </row>
    <row r="111" spans="96:113" ht="18.75" x14ac:dyDescent="0.25">
      <c r="CY111" s="12">
        <f t="shared" ca="1" si="50"/>
        <v>0.46843487577537568</v>
      </c>
      <c r="CZ111" s="13">
        <f t="shared" ca="1" si="53"/>
        <v>71</v>
      </c>
      <c r="DB111" s="3">
        <v>111</v>
      </c>
      <c r="DC111" s="3">
        <v>1</v>
      </c>
      <c r="DD111" s="3">
        <v>0</v>
      </c>
    </row>
    <row r="112" spans="96:113" ht="18.75" x14ac:dyDescent="0.25">
      <c r="CY112" s="12">
        <f t="shared" ca="1" si="50"/>
        <v>5.3776722088518802E-3</v>
      </c>
      <c r="CZ112" s="13">
        <f t="shared" ca="1" si="53"/>
        <v>138</v>
      </c>
      <c r="DB112" s="3">
        <v>112</v>
      </c>
      <c r="DC112" s="3">
        <v>2</v>
      </c>
      <c r="DD112" s="3">
        <v>0</v>
      </c>
    </row>
    <row r="113" spans="103:108" ht="18.75" x14ac:dyDescent="0.25">
      <c r="CY113" s="12">
        <f t="shared" ca="1" si="50"/>
        <v>0.29148251658446356</v>
      </c>
      <c r="CZ113" s="13">
        <f t="shared" ca="1" si="53"/>
        <v>104</v>
      </c>
      <c r="DB113" s="3">
        <v>113</v>
      </c>
      <c r="DC113" s="3">
        <v>3</v>
      </c>
      <c r="DD113" s="3">
        <v>0</v>
      </c>
    </row>
    <row r="114" spans="103:108" ht="18.75" x14ac:dyDescent="0.25">
      <c r="CY114" s="12">
        <f t="shared" ca="1" si="50"/>
        <v>8.2901740185387318E-2</v>
      </c>
      <c r="CZ114" s="13">
        <f t="shared" ca="1" si="53"/>
        <v>133</v>
      </c>
      <c r="DB114" s="3">
        <v>114</v>
      </c>
      <c r="DC114" s="3">
        <v>4</v>
      </c>
      <c r="DD114" s="3">
        <v>0</v>
      </c>
    </row>
    <row r="115" spans="103:108" ht="18.75" x14ac:dyDescent="0.25">
      <c r="CY115" s="12">
        <f t="shared" ca="1" si="50"/>
        <v>0.83951284827326167</v>
      </c>
      <c r="CZ115" s="13">
        <f t="shared" ca="1" si="53"/>
        <v>13</v>
      </c>
      <c r="DB115" s="3">
        <v>115</v>
      </c>
      <c r="DC115" s="3">
        <v>5</v>
      </c>
      <c r="DD115" s="3">
        <v>0</v>
      </c>
    </row>
    <row r="116" spans="103:108" ht="18.75" x14ac:dyDescent="0.25">
      <c r="CY116" s="12">
        <f t="shared" ca="1" si="50"/>
        <v>0.79603761805958373</v>
      </c>
      <c r="CZ116" s="13">
        <f t="shared" ca="1" si="53"/>
        <v>19</v>
      </c>
      <c r="DB116" s="3">
        <v>116</v>
      </c>
      <c r="DC116" s="3">
        <v>6</v>
      </c>
      <c r="DD116" s="3">
        <v>0</v>
      </c>
    </row>
    <row r="117" spans="103:108" ht="18.75" x14ac:dyDescent="0.25">
      <c r="CY117" s="12">
        <f t="shared" ca="1" si="50"/>
        <v>0.54375042736508528</v>
      </c>
      <c r="CZ117" s="13">
        <f t="shared" ca="1" si="53"/>
        <v>60</v>
      </c>
      <c r="DB117" s="3">
        <v>117</v>
      </c>
      <c r="DC117" s="3">
        <v>7</v>
      </c>
      <c r="DD117" s="3">
        <v>0</v>
      </c>
    </row>
    <row r="118" spans="103:108" ht="18.75" x14ac:dyDescent="0.25">
      <c r="CY118" s="12">
        <f t="shared" ca="1" si="50"/>
        <v>0.79907963679892047</v>
      </c>
      <c r="CZ118" s="13">
        <f t="shared" ca="1" si="53"/>
        <v>17</v>
      </c>
      <c r="DB118" s="3">
        <v>118</v>
      </c>
      <c r="DC118" s="3">
        <v>8</v>
      </c>
      <c r="DD118" s="3">
        <v>0</v>
      </c>
    </row>
    <row r="119" spans="103:108" ht="18.75" x14ac:dyDescent="0.25">
      <c r="CY119" s="12">
        <f t="shared" ca="1" si="50"/>
        <v>0.6196984449143349</v>
      </c>
      <c r="CZ119" s="13">
        <f t="shared" ca="1" si="53"/>
        <v>46</v>
      </c>
      <c r="DB119" s="1">
        <v>119</v>
      </c>
      <c r="DC119" s="3">
        <v>9</v>
      </c>
      <c r="DD119" s="3">
        <v>0</v>
      </c>
    </row>
    <row r="120" spans="103:108" ht="18.75" x14ac:dyDescent="0.25">
      <c r="CY120" s="12">
        <f t="shared" ca="1" si="50"/>
        <v>0.82365375290614395</v>
      </c>
      <c r="CZ120" s="13">
        <f t="shared" ca="1" si="53"/>
        <v>15</v>
      </c>
      <c r="DB120" s="1">
        <v>120</v>
      </c>
      <c r="DC120" s="1">
        <v>0</v>
      </c>
      <c r="DD120" s="1">
        <v>0</v>
      </c>
    </row>
    <row r="121" spans="103:108" ht="18.75" x14ac:dyDescent="0.25">
      <c r="CY121" s="12">
        <f t="shared" ca="1" si="50"/>
        <v>0.64555808644113422</v>
      </c>
      <c r="CZ121" s="13">
        <f t="shared" ca="1" si="53"/>
        <v>41</v>
      </c>
      <c r="DB121" s="1">
        <v>121</v>
      </c>
      <c r="DC121" s="14">
        <v>0</v>
      </c>
      <c r="DD121" s="14">
        <v>1</v>
      </c>
    </row>
    <row r="122" spans="103:108" ht="18.75" x14ac:dyDescent="0.25">
      <c r="CY122" s="12">
        <f t="shared" ca="1" si="50"/>
        <v>0.68754081482266982</v>
      </c>
      <c r="CZ122" s="13">
        <f t="shared" ca="1" si="53"/>
        <v>36</v>
      </c>
      <c r="DB122" s="1">
        <v>122</v>
      </c>
      <c r="DC122" s="14">
        <v>0</v>
      </c>
      <c r="DD122" s="14">
        <v>2</v>
      </c>
    </row>
    <row r="123" spans="103:108" ht="18.75" x14ac:dyDescent="0.25">
      <c r="CY123" s="12">
        <f t="shared" ca="1" si="50"/>
        <v>0.21160798901922306</v>
      </c>
      <c r="CZ123" s="13">
        <f t="shared" ca="1" si="53"/>
        <v>113</v>
      </c>
      <c r="DB123" s="1">
        <v>123</v>
      </c>
      <c r="DC123" s="14">
        <v>0</v>
      </c>
      <c r="DD123" s="14">
        <v>3</v>
      </c>
    </row>
    <row r="124" spans="103:108" ht="18.75" x14ac:dyDescent="0.25">
      <c r="CY124" s="12">
        <f t="shared" ca="1" si="50"/>
        <v>0.29896723598816455</v>
      </c>
      <c r="CZ124" s="13">
        <f t="shared" ca="1" si="53"/>
        <v>102</v>
      </c>
      <c r="DB124" s="1">
        <v>124</v>
      </c>
      <c r="DC124" s="14">
        <v>0</v>
      </c>
      <c r="DD124" s="14">
        <v>4</v>
      </c>
    </row>
    <row r="125" spans="103:108" ht="18.75" x14ac:dyDescent="0.25">
      <c r="CY125" s="12">
        <f t="shared" ca="1" si="50"/>
        <v>0.69824407964218804</v>
      </c>
      <c r="CZ125" s="13">
        <f t="shared" ca="1" si="53"/>
        <v>33</v>
      </c>
      <c r="DB125" s="1">
        <v>125</v>
      </c>
      <c r="DC125" s="14">
        <v>0</v>
      </c>
      <c r="DD125" s="14">
        <v>5</v>
      </c>
    </row>
    <row r="126" spans="103:108" ht="18.75" x14ac:dyDescent="0.25">
      <c r="CY126" s="12">
        <f t="shared" ca="1" si="50"/>
        <v>0.33041677781549839</v>
      </c>
      <c r="CZ126" s="13">
        <f t="shared" ca="1" si="53"/>
        <v>96</v>
      </c>
      <c r="DB126" s="1">
        <v>126</v>
      </c>
      <c r="DC126" s="14">
        <v>0</v>
      </c>
      <c r="DD126" s="14">
        <v>6</v>
      </c>
    </row>
    <row r="127" spans="103:108" ht="18.75" x14ac:dyDescent="0.25">
      <c r="CY127" s="12">
        <f t="shared" ca="1" si="50"/>
        <v>0.76893156586389433</v>
      </c>
      <c r="CZ127" s="13">
        <f t="shared" ca="1" si="53"/>
        <v>22</v>
      </c>
      <c r="DB127" s="1">
        <v>127</v>
      </c>
      <c r="DC127" s="14">
        <v>0</v>
      </c>
      <c r="DD127" s="14">
        <v>7</v>
      </c>
    </row>
    <row r="128" spans="103:108" ht="18.75" x14ac:dyDescent="0.25">
      <c r="CY128" s="12">
        <f t="shared" ca="1" si="50"/>
        <v>0.60039219800160826</v>
      </c>
      <c r="CZ128" s="13">
        <f t="shared" ca="1" si="53"/>
        <v>48</v>
      </c>
      <c r="DB128" s="1">
        <v>128</v>
      </c>
      <c r="DC128" s="14">
        <v>0</v>
      </c>
      <c r="DD128" s="14">
        <v>8</v>
      </c>
    </row>
    <row r="129" spans="103:108" ht="18.75" x14ac:dyDescent="0.25">
      <c r="CY129" s="12">
        <f t="shared" ref="CY129:CY138" ca="1" si="54">RAND()</f>
        <v>0.45326772436582885</v>
      </c>
      <c r="CZ129" s="13">
        <f t="shared" ca="1" si="53"/>
        <v>77</v>
      </c>
      <c r="DB129" s="1">
        <v>129</v>
      </c>
      <c r="DC129" s="14">
        <v>0</v>
      </c>
      <c r="DD129" s="14">
        <v>9</v>
      </c>
    </row>
    <row r="130" spans="103:108" ht="18.75" x14ac:dyDescent="0.25">
      <c r="CY130" s="12">
        <f t="shared" ca="1" si="54"/>
        <v>0.13517294888986831</v>
      </c>
      <c r="CZ130" s="13">
        <f t="shared" ref="CZ130:CZ138" ca="1" si="55">RANK(CY130,$CY$1:$CY$140,)</f>
        <v>125</v>
      </c>
      <c r="DB130" s="1">
        <v>130</v>
      </c>
      <c r="DC130" s="14">
        <v>0</v>
      </c>
      <c r="DD130" s="14">
        <v>1</v>
      </c>
    </row>
    <row r="131" spans="103:108" ht="18.75" x14ac:dyDescent="0.25">
      <c r="CY131" s="12">
        <f t="shared" ca="1" si="54"/>
        <v>0.98016507675156106</v>
      </c>
      <c r="CZ131" s="13">
        <f t="shared" ca="1" si="55"/>
        <v>1</v>
      </c>
      <c r="DB131" s="1">
        <v>131</v>
      </c>
      <c r="DC131" s="14">
        <v>0</v>
      </c>
      <c r="DD131" s="14">
        <v>2</v>
      </c>
    </row>
    <row r="132" spans="103:108" ht="18.75" x14ac:dyDescent="0.25">
      <c r="CY132" s="12">
        <f t="shared" ca="1" si="54"/>
        <v>0.62047813550251274</v>
      </c>
      <c r="CZ132" s="13">
        <f t="shared" ca="1" si="55"/>
        <v>45</v>
      </c>
      <c r="DB132" s="1">
        <v>132</v>
      </c>
      <c r="DC132" s="14">
        <v>0</v>
      </c>
      <c r="DD132" s="14">
        <v>3</v>
      </c>
    </row>
    <row r="133" spans="103:108" ht="18.75" x14ac:dyDescent="0.25">
      <c r="CY133" s="12">
        <f t="shared" ca="1" si="54"/>
        <v>0.53211270278355394</v>
      </c>
      <c r="CZ133" s="13">
        <f t="shared" ca="1" si="55"/>
        <v>61</v>
      </c>
      <c r="DB133" s="1">
        <v>133</v>
      </c>
      <c r="DC133" s="14">
        <v>0</v>
      </c>
      <c r="DD133" s="14">
        <v>4</v>
      </c>
    </row>
    <row r="134" spans="103:108" ht="18.75" x14ac:dyDescent="0.25">
      <c r="CY134" s="12">
        <f t="shared" ca="1" si="54"/>
        <v>1.0990775853845336E-2</v>
      </c>
      <c r="CZ134" s="13">
        <f t="shared" ca="1" si="55"/>
        <v>137</v>
      </c>
      <c r="DB134" s="1">
        <v>134</v>
      </c>
      <c r="DC134" s="14">
        <v>0</v>
      </c>
      <c r="DD134" s="14">
        <v>5</v>
      </c>
    </row>
    <row r="135" spans="103:108" ht="18.75" x14ac:dyDescent="0.25">
      <c r="CY135" s="12">
        <f t="shared" ca="1" si="54"/>
        <v>0.76789996977792307</v>
      </c>
      <c r="CZ135" s="13">
        <f t="shared" ca="1" si="55"/>
        <v>23</v>
      </c>
      <c r="DB135" s="1">
        <v>135</v>
      </c>
      <c r="DC135" s="14">
        <v>0</v>
      </c>
      <c r="DD135" s="14">
        <v>6</v>
      </c>
    </row>
    <row r="136" spans="103:108" ht="18.75" x14ac:dyDescent="0.25">
      <c r="CY136" s="12">
        <f t="shared" ca="1" si="54"/>
        <v>0.10968492439120348</v>
      </c>
      <c r="CZ136" s="13">
        <f t="shared" ca="1" si="55"/>
        <v>127</v>
      </c>
      <c r="DB136" s="1">
        <v>136</v>
      </c>
      <c r="DC136" s="14">
        <v>0</v>
      </c>
      <c r="DD136" s="14">
        <v>7</v>
      </c>
    </row>
    <row r="137" spans="103:108" ht="18.75" x14ac:dyDescent="0.25">
      <c r="CY137" s="12">
        <f t="shared" ca="1" si="54"/>
        <v>0.85244967727366761</v>
      </c>
      <c r="CZ137" s="13">
        <f t="shared" ca="1" si="55"/>
        <v>8</v>
      </c>
      <c r="DB137" s="1">
        <v>137</v>
      </c>
      <c r="DC137" s="14">
        <v>0</v>
      </c>
      <c r="DD137" s="14">
        <v>8</v>
      </c>
    </row>
    <row r="138" spans="103:108" ht="18.75" x14ac:dyDescent="0.25">
      <c r="CY138" s="12">
        <f t="shared" ca="1" si="54"/>
        <v>0.94828805541904593</v>
      </c>
      <c r="CZ138" s="13">
        <f t="shared" ca="1" si="55"/>
        <v>3</v>
      </c>
      <c r="DB138" s="1">
        <v>138</v>
      </c>
      <c r="DC138" s="14">
        <v>0</v>
      </c>
      <c r="DD138" s="14">
        <v>9</v>
      </c>
    </row>
  </sheetData>
  <sheetProtection algorithmName="SHA-512" hashValue="ndm8V3fMH0sEurynDYGe/IZoSzTKPbPb6ICZO7lV/Bs/eDq5l8pGlaOqZyHnzNuu8VYkNGzXMaA6k+70Gg1pBA==" saltValue="iifABS99Ha0Q3x24u5kN/g==" spinCount="100000" sheet="1" selectLockedCells="1"/>
  <mergeCells count="46">
    <mergeCell ref="G38:I38"/>
    <mergeCell ref="L38:P38"/>
    <mergeCell ref="Q38:S38"/>
    <mergeCell ref="V38:Z38"/>
    <mergeCell ref="B58:F58"/>
    <mergeCell ref="G58:I58"/>
    <mergeCell ref="L58:P58"/>
    <mergeCell ref="Q25:S25"/>
    <mergeCell ref="V25:Z25"/>
    <mergeCell ref="A34:AA34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B38:F38"/>
    <mergeCell ref="AB34:AD34"/>
    <mergeCell ref="B35:I35"/>
    <mergeCell ref="J35:M35"/>
    <mergeCell ref="N35:AC35"/>
    <mergeCell ref="AA25:AC25"/>
    <mergeCell ref="B25:F25"/>
    <mergeCell ref="G25:I25"/>
    <mergeCell ref="L25:P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7"/>
  <conditionalFormatting sqref="B11">
    <cfRule type="expression" dxfId="1596" priority="102">
      <formula>B11=0</formula>
    </cfRule>
    <cfRule type="expression" dxfId="1595" priority="95">
      <formula>A4="A"</formula>
    </cfRule>
    <cfRule type="expression" dxfId="1594" priority="94">
      <formula>AND(A4="A",B11=0)</formula>
    </cfRule>
  </conditionalFormatting>
  <conditionalFormatting sqref="B21">
    <cfRule type="expression" dxfId="1593" priority="68">
      <formula>B21=0</formula>
    </cfRule>
    <cfRule type="expression" dxfId="1592" priority="60">
      <formula>AND(A14="A",B21=0)</formula>
    </cfRule>
    <cfRule type="expression" dxfId="1591" priority="61">
      <formula>A14="A"</formula>
    </cfRule>
  </conditionalFormatting>
  <conditionalFormatting sqref="B31">
    <cfRule type="expression" dxfId="1590" priority="26">
      <formula>AND(A24="A",B31=0)</formula>
    </cfRule>
    <cfRule type="expression" dxfId="1589" priority="27">
      <formula>A24="A"</formula>
    </cfRule>
    <cfRule type="expression" dxfId="1588" priority="34">
      <formula>B31=0</formula>
    </cfRule>
  </conditionalFormatting>
  <conditionalFormatting sqref="B42">
    <cfRule type="expression" dxfId="1587" priority="1095">
      <formula>A37="E"</formula>
    </cfRule>
    <cfRule type="expression" dxfId="1586" priority="1102">
      <formula>A37="F"</formula>
    </cfRule>
    <cfRule type="expression" dxfId="1585" priority="1099">
      <formula>AND(A37="F",B42=0)</formula>
    </cfRule>
    <cfRule type="expression" dxfId="1584" priority="1096">
      <formula>AND(A37="G",B42=0)</formula>
    </cfRule>
  </conditionalFormatting>
  <conditionalFormatting sqref="B42:B45">
    <cfRule type="expression" dxfId="1583" priority="1106">
      <formula>B42=0</formula>
    </cfRule>
  </conditionalFormatting>
  <conditionalFormatting sqref="B43">
    <cfRule type="expression" dxfId="1582" priority="1100">
      <formula>A37="D"</formula>
    </cfRule>
    <cfRule type="expression" dxfId="1581" priority="1103">
      <formula>OR(A37="B",A37="C")</formula>
    </cfRule>
    <cfRule type="expression" dxfId="1580" priority="1097">
      <formula>AND(OR(A37="B",A37="C"),B43=0)</formula>
    </cfRule>
  </conditionalFormatting>
  <conditionalFormatting sqref="B44">
    <cfRule type="expression" dxfId="1579" priority="1101">
      <formula>A37="A"</formula>
    </cfRule>
    <cfRule type="expression" dxfId="1578" priority="1098">
      <formula>AND(A37="A",B44=0)</formula>
    </cfRule>
  </conditionalFormatting>
  <conditionalFormatting sqref="B52">
    <cfRule type="expression" dxfId="1577" priority="555">
      <formula>A47="E"</formula>
    </cfRule>
    <cfRule type="expression" dxfId="1576" priority="559">
      <formula>AND(A47="F",B52=0)</formula>
    </cfRule>
    <cfRule type="expression" dxfId="1575" priority="556">
      <formula>AND(A47="G",B52=0)</formula>
    </cfRule>
    <cfRule type="expression" dxfId="1574" priority="562">
      <formula>A47="F"</formula>
    </cfRule>
  </conditionalFormatting>
  <conditionalFormatting sqref="B52:B55">
    <cfRule type="expression" dxfId="1573" priority="564">
      <formula>B52=0</formula>
    </cfRule>
  </conditionalFormatting>
  <conditionalFormatting sqref="B53">
    <cfRule type="expression" dxfId="1572" priority="560">
      <formula>A47="D"</formula>
    </cfRule>
    <cfRule type="expression" dxfId="1571" priority="557">
      <formula>AND(OR(A47="B",A47="C"),B53=0)</formula>
    </cfRule>
    <cfRule type="expression" dxfId="1570" priority="563">
      <formula>OR(A47="B",A47="C")</formula>
    </cfRule>
  </conditionalFormatting>
  <conditionalFormatting sqref="B54">
    <cfRule type="expression" dxfId="1569" priority="558">
      <formula>AND(A47="A",B54=0)</formula>
    </cfRule>
    <cfRule type="expression" dxfId="1568" priority="561">
      <formula>A47="A"</formula>
    </cfRule>
  </conditionalFormatting>
  <conditionalFormatting sqref="B62">
    <cfRule type="expression" dxfId="1567" priority="325">
      <formula>AND(A57="G",B62=0)</formula>
    </cfRule>
    <cfRule type="expression" dxfId="1566" priority="324">
      <formula>A57="E"</formula>
    </cfRule>
    <cfRule type="expression" dxfId="1565" priority="328">
      <formula>AND(A57="F",B62=0)</formula>
    </cfRule>
    <cfRule type="expression" dxfId="1564" priority="331">
      <formula>A57="F"</formula>
    </cfRule>
  </conditionalFormatting>
  <conditionalFormatting sqref="B62:B65">
    <cfRule type="expression" dxfId="1563" priority="333">
      <formula>B62=0</formula>
    </cfRule>
  </conditionalFormatting>
  <conditionalFormatting sqref="B63">
    <cfRule type="expression" dxfId="1562" priority="326">
      <formula>AND(OR(A57="B",A57="C"),B63=0)</formula>
    </cfRule>
    <cfRule type="expression" dxfId="1561" priority="329">
      <formula>A57="D"</formula>
    </cfRule>
    <cfRule type="expression" dxfId="1560" priority="332">
      <formula>OR(A57="B",A57="C")</formula>
    </cfRule>
  </conditionalFormatting>
  <conditionalFormatting sqref="B64">
    <cfRule type="expression" dxfId="1559" priority="327">
      <formula>AND(A57="A",B64=0)</formula>
    </cfRule>
    <cfRule type="expression" dxfId="1558" priority="330">
      <formula>A57="A"</formula>
    </cfRule>
  </conditionalFormatting>
  <conditionalFormatting sqref="C11">
    <cfRule type="expression" dxfId="1557" priority="98">
      <formula>AND(B11=0,C11=0)</formula>
    </cfRule>
  </conditionalFormatting>
  <conditionalFormatting sqref="C21">
    <cfRule type="expression" dxfId="1556" priority="64">
      <formula>AND(B21=0,C21=0)</formula>
    </cfRule>
  </conditionalFormatting>
  <conditionalFormatting sqref="C31">
    <cfRule type="expression" dxfId="1555" priority="30">
      <formula>AND(B31=0,C31=0)</formula>
    </cfRule>
  </conditionalFormatting>
  <conditionalFormatting sqref="C42">
    <cfRule type="expression" dxfId="1554" priority="785">
      <formula>A37="F"</formula>
    </cfRule>
    <cfRule type="expression" dxfId="1553" priority="752">
      <formula>AND(A37="B",C42=0)</formula>
    </cfRule>
    <cfRule type="expression" dxfId="1552" priority="735">
      <formula>AND(A37="G",C42=0)</formula>
    </cfRule>
    <cfRule type="expression" dxfId="1551" priority="776">
      <formula>A37="B"</formula>
    </cfRule>
    <cfRule type="expression" dxfId="1550" priority="736">
      <formula>A37="G"</formula>
    </cfRule>
    <cfRule type="expression" dxfId="1549" priority="754">
      <formula>AND(A37="F",B42=0,C42=0)</formula>
    </cfRule>
  </conditionalFormatting>
  <conditionalFormatting sqref="C42:C45">
    <cfRule type="expression" dxfId="1548" priority="769">
      <formula>AND(B42=0,C42=0)</formula>
    </cfRule>
  </conditionalFormatting>
  <conditionalFormatting sqref="C43">
    <cfRule type="expression" dxfId="1547" priority="741">
      <formula>AND(OR(A37="A",A37="D"),B43=0,C43=0)</formula>
    </cfRule>
    <cfRule type="expression" dxfId="1546" priority="755">
      <formula>OR(A37="B",A37="C")</formula>
    </cfRule>
    <cfRule type="expression" dxfId="1545" priority="772">
      <formula>A37="A"</formula>
    </cfRule>
    <cfRule type="expression" dxfId="1544" priority="739">
      <formula>AND(OR(A37="B",A37="C"),B43=0,C43=0)</formula>
    </cfRule>
    <cfRule type="expression" dxfId="1543" priority="746">
      <formula>A37="D"</formula>
    </cfRule>
  </conditionalFormatting>
  <conditionalFormatting sqref="C44">
    <cfRule type="expression" dxfId="1542" priority="766">
      <formula>A37="A"</formula>
    </cfRule>
    <cfRule type="expression" dxfId="1541" priority="743">
      <formula>AND(A37="A",B44=0,C44=0)</formula>
    </cfRule>
  </conditionalFormatting>
  <conditionalFormatting sqref="C52">
    <cfRule type="expression" dxfId="1540" priority="523">
      <formula>AND(A47="F",B52=0,C52=0)</formula>
    </cfRule>
    <cfRule type="expression" dxfId="1539" priority="521">
      <formula>AND(A47="B",C52=0)</formula>
    </cfRule>
    <cfRule type="expression" dxfId="1538" priority="554">
      <formula>A47="F"</formula>
    </cfRule>
    <cfRule type="expression" dxfId="1537" priority="505">
      <formula>A47="G"</formula>
    </cfRule>
    <cfRule type="expression" dxfId="1536" priority="504">
      <formula>AND(A47="G",C52=0)</formula>
    </cfRule>
    <cfRule type="expression" dxfId="1535" priority="545">
      <formula>A47="B"</formula>
    </cfRule>
  </conditionalFormatting>
  <conditionalFormatting sqref="C52:C55">
    <cfRule type="expression" dxfId="1534" priority="538">
      <formula>AND(B52=0,C52=0)</formula>
    </cfRule>
  </conditionalFormatting>
  <conditionalFormatting sqref="C53">
    <cfRule type="expression" dxfId="1533" priority="541">
      <formula>A47="A"</formula>
    </cfRule>
    <cfRule type="expression" dxfId="1532" priority="515">
      <formula>A47="D"</formula>
    </cfRule>
    <cfRule type="expression" dxfId="1531" priority="508">
      <formula>AND(OR(A47="B",A47="C"),B53=0,C53=0)</formula>
    </cfRule>
    <cfRule type="expression" dxfId="1530" priority="510">
      <formula>AND(OR(A47="A",A47="D"),B53=0,C53=0)</formula>
    </cfRule>
    <cfRule type="expression" dxfId="1529" priority="524">
      <formula>OR(A47="B",A47="C")</formula>
    </cfRule>
  </conditionalFormatting>
  <conditionalFormatting sqref="C54">
    <cfRule type="expression" dxfId="1528" priority="535">
      <formula>A47="A"</formula>
    </cfRule>
    <cfRule type="expression" dxfId="1527" priority="512">
      <formula>AND(A47="A",B54=0,C54=0)</formula>
    </cfRule>
  </conditionalFormatting>
  <conditionalFormatting sqref="C62">
    <cfRule type="expression" dxfId="1526" priority="274">
      <formula>A57="G"</formula>
    </cfRule>
    <cfRule type="expression" dxfId="1525" priority="314">
      <formula>A57="B"</formula>
    </cfRule>
    <cfRule type="expression" dxfId="1524" priority="323">
      <formula>A57="F"</formula>
    </cfRule>
    <cfRule type="expression" dxfId="1523" priority="290">
      <formula>AND(A57="B",C62=0)</formula>
    </cfRule>
    <cfRule type="expression" dxfId="1522" priority="273">
      <formula>AND(A57="G",C62=0)</formula>
    </cfRule>
    <cfRule type="expression" dxfId="1521" priority="292">
      <formula>AND(A57="F",B62=0,C62=0)</formula>
    </cfRule>
  </conditionalFormatting>
  <conditionalFormatting sqref="C62:C65">
    <cfRule type="expression" dxfId="1520" priority="307">
      <formula>AND(B62=0,C62=0)</formula>
    </cfRule>
  </conditionalFormatting>
  <conditionalFormatting sqref="C63">
    <cfRule type="expression" dxfId="1519" priority="293">
      <formula>OR(A57="B",A57="C")</formula>
    </cfRule>
    <cfRule type="expression" dxfId="1518" priority="279">
      <formula>AND(OR(A57="A",A57="D"),B63=0,C63=0)</formula>
    </cfRule>
    <cfRule type="expression" dxfId="1517" priority="310">
      <formula>A57="A"</formula>
    </cfRule>
    <cfRule type="expression" dxfId="1516" priority="277">
      <formula>AND(OR(A57="B",A57="C"),B63=0,C63=0)</formula>
    </cfRule>
    <cfRule type="expression" dxfId="1515" priority="284">
      <formula>A57="D"</formula>
    </cfRule>
  </conditionalFormatting>
  <conditionalFormatting sqref="C64">
    <cfRule type="expression" dxfId="1514" priority="304">
      <formula>A57="A"</formula>
    </cfRule>
    <cfRule type="expression" dxfId="1513" priority="281">
      <formula>AND(A57="A",B64=0,C64=0)</formula>
    </cfRule>
  </conditionalFormatting>
  <conditionalFormatting sqref="D11">
    <cfRule type="expression" dxfId="1512" priority="97">
      <formula>AND(B11=0,C11=0,D11=0)</formula>
    </cfRule>
  </conditionalFormatting>
  <conditionalFormatting sqref="D21">
    <cfRule type="expression" dxfId="1511" priority="63">
      <formula>AND(B21=0,C21=0,D21=0)</formula>
    </cfRule>
  </conditionalFormatting>
  <conditionalFormatting sqref="D31">
    <cfRule type="expression" dxfId="1510" priority="29">
      <formula>AND(B31=0,C31=0,D31=0)</formula>
    </cfRule>
  </conditionalFormatting>
  <conditionalFormatting sqref="D42">
    <cfRule type="expression" dxfId="1509" priority="749">
      <formula>AND(OR(A37="A",A37="C",A37="D"),D42=0)</formula>
    </cfRule>
    <cfRule type="expression" dxfId="1508" priority="732">
      <formula>AND(A37="E",B42=0,C42=0,D42=0)</formula>
    </cfRule>
    <cfRule type="expression" dxfId="1507" priority="734">
      <formula>AND(A37="G",C42=0,D42=0)</formula>
    </cfRule>
    <cfRule type="expression" dxfId="1506" priority="751">
      <formula>AND(A37="B",C42=0,D42=0)</formula>
    </cfRule>
    <cfRule type="expression" dxfId="1505" priority="753">
      <formula>AND(A37="F",B42=0,C42=0,D42=0)</formula>
    </cfRule>
    <cfRule type="expression" dxfId="1504" priority="737">
      <formula>A37="G"</formula>
    </cfRule>
    <cfRule type="expression" dxfId="1503" priority="779">
      <formula>A37="B"</formula>
    </cfRule>
    <cfRule type="expression" dxfId="1502" priority="775">
      <formula>OR(A37="A",A37="C",A37="D",A37="E")</formula>
    </cfRule>
    <cfRule type="expression" dxfId="1501" priority="784">
      <formula>A37="F"</formula>
    </cfRule>
  </conditionalFormatting>
  <conditionalFormatting sqref="D42:D45">
    <cfRule type="expression" dxfId="1500" priority="768">
      <formula>AND(B42=0,C42=0,D42=0)</formula>
    </cfRule>
  </conditionalFormatting>
  <conditionalFormatting sqref="D43">
    <cfRule type="expression" dxfId="1499" priority="745">
      <formula>AND(OR(A37="A",A37="D"),C43=0,D43=0)</formula>
    </cfRule>
    <cfRule type="expression" dxfId="1498" priority="756">
      <formula>A37="D"</formula>
    </cfRule>
    <cfRule type="expression" dxfId="1497" priority="771">
      <formula>OR(A37="B",A37="C")</formula>
    </cfRule>
    <cfRule type="expression" dxfId="1496" priority="782">
      <formula>A37="A"</formula>
    </cfRule>
    <cfRule type="expression" dxfId="1495" priority="740">
      <formula>AND(OR(A37="B",A37="C"),B43=0,C43=0,D43=0)</formula>
    </cfRule>
  </conditionalFormatting>
  <conditionalFormatting sqref="D44">
    <cfRule type="expression" dxfId="1494" priority="765">
      <formula>A37="A"</formula>
    </cfRule>
    <cfRule type="expression" dxfId="1493" priority="742">
      <formula>AND(A37="A",B44=0,C44=0,D44=0)</formula>
    </cfRule>
  </conditionalFormatting>
  <conditionalFormatting sqref="D52">
    <cfRule type="expression" dxfId="1492" priority="544">
      <formula>OR(A47="A",A47="C",A47="D",A47="E")</formula>
    </cfRule>
    <cfRule type="expression" dxfId="1491" priority="553">
      <formula>A47="F"</formula>
    </cfRule>
    <cfRule type="expression" dxfId="1490" priority="520">
      <formula>AND(A47="B",C52=0,D52=0)</formula>
    </cfRule>
    <cfRule type="expression" dxfId="1489" priority="548">
      <formula>A47="B"</formula>
    </cfRule>
    <cfRule type="expression" dxfId="1488" priority="518">
      <formula>AND(OR(A47="A",A47="C",A47="D"),D52=0)</formula>
    </cfRule>
    <cfRule type="expression" dxfId="1487" priority="501">
      <formula>AND(A47="E",B52=0,C52=0,D52=0)</formula>
    </cfRule>
    <cfRule type="expression" dxfId="1486" priority="506">
      <formula>A47="G"</formula>
    </cfRule>
    <cfRule type="expression" dxfId="1485" priority="503">
      <formula>AND(A47="G",C52=0,D52=0)</formula>
    </cfRule>
    <cfRule type="expression" dxfId="1484" priority="522">
      <formula>AND(A47="F",B52=0,C52=0,D52=0)</formula>
    </cfRule>
  </conditionalFormatting>
  <conditionalFormatting sqref="D52:D55">
    <cfRule type="expression" dxfId="1483" priority="537">
      <formula>AND(B52=0,C52=0,D52=0)</formula>
    </cfRule>
  </conditionalFormatting>
  <conditionalFormatting sqref="D53">
    <cfRule type="expression" dxfId="1482" priority="509">
      <formula>AND(OR(A47="B",A47="C"),B53=0,C53=0,D53=0)</formula>
    </cfRule>
    <cfRule type="expression" dxfId="1481" priority="540">
      <formula>OR(A47="B",A47="C")</formula>
    </cfRule>
    <cfRule type="expression" dxfId="1480" priority="514">
      <formula>AND(OR(A47="A",A47="D"),C53=0,D53=0)</formula>
    </cfRule>
    <cfRule type="expression" dxfId="1479" priority="551">
      <formula>A47="A"</formula>
    </cfRule>
    <cfRule type="expression" dxfId="1478" priority="525">
      <formula>A47="D"</formula>
    </cfRule>
  </conditionalFormatting>
  <conditionalFormatting sqref="D54">
    <cfRule type="expression" dxfId="1477" priority="511">
      <formula>AND(A47="A",B54=0,C54=0,D54=0)</formula>
    </cfRule>
    <cfRule type="expression" dxfId="1476" priority="534">
      <formula>A47="A"</formula>
    </cfRule>
  </conditionalFormatting>
  <conditionalFormatting sqref="D62">
    <cfRule type="expression" dxfId="1475" priority="275">
      <formula>A57="G"</formula>
    </cfRule>
    <cfRule type="expression" dxfId="1474" priority="313">
      <formula>OR(A57="A",A57="C",A57="D",A57="E")</formula>
    </cfRule>
    <cfRule type="expression" dxfId="1473" priority="272">
      <formula>AND(A57="G",C62=0,D62=0)</formula>
    </cfRule>
    <cfRule type="expression" dxfId="1472" priority="291">
      <formula>AND(A57="F",B62=0,C62=0,D62=0)</formula>
    </cfRule>
    <cfRule type="expression" dxfId="1471" priority="270">
      <formula>AND(A57="E",B62=0,C62=0,D62=0)</formula>
    </cfRule>
    <cfRule type="expression" dxfId="1470" priority="289">
      <formula>AND(A57="B",C62=0,D62=0)</formula>
    </cfRule>
    <cfRule type="expression" dxfId="1469" priority="287">
      <formula>AND(OR(A57="A",A57="C",A57="D"),D62=0)</formula>
    </cfRule>
    <cfRule type="expression" dxfId="1468" priority="322">
      <formula>A57="F"</formula>
    </cfRule>
    <cfRule type="expression" dxfId="1467" priority="317">
      <formula>A57="B"</formula>
    </cfRule>
  </conditionalFormatting>
  <conditionalFormatting sqref="D62:D65">
    <cfRule type="expression" dxfId="1466" priority="306">
      <formula>AND(B62=0,C62=0,D62=0)</formula>
    </cfRule>
  </conditionalFormatting>
  <conditionalFormatting sqref="D63">
    <cfRule type="expression" dxfId="1465" priority="283">
      <formula>AND(OR(A57="A",A57="D"),C63=0,D63=0)</formula>
    </cfRule>
    <cfRule type="expression" dxfId="1464" priority="294">
      <formula>A57="D"</formula>
    </cfRule>
    <cfRule type="expression" dxfId="1463" priority="320">
      <formula>A57="A"</formula>
    </cfRule>
    <cfRule type="expression" dxfId="1462" priority="278">
      <formula>AND(OR(A57="B",A57="C"),B63=0,C63=0,D63=0)</formula>
    </cfRule>
    <cfRule type="expression" dxfId="1461" priority="309">
      <formula>OR(A57="B",A57="C")</formula>
    </cfRule>
  </conditionalFormatting>
  <conditionalFormatting sqref="D64">
    <cfRule type="expression" dxfId="1460" priority="280">
      <formula>AND(A57="A",B64=0,C64=0,D64=0)</formula>
    </cfRule>
    <cfRule type="expression" dxfId="1459" priority="303">
      <formula>A57="A"</formula>
    </cfRule>
  </conditionalFormatting>
  <conditionalFormatting sqref="E42">
    <cfRule type="expression" dxfId="1458" priority="730">
      <formula>AND(A37="E",B42=0,C42=0,D42=0,E42=0)</formula>
    </cfRule>
    <cfRule type="expression" dxfId="1457" priority="738">
      <formula>A37="G"</formula>
    </cfRule>
    <cfRule type="expression" dxfId="1456" priority="774">
      <formula>OR(A37="A",A37="C",A37="D",A37="E")</formula>
    </cfRule>
    <cfRule type="expression" dxfId="1455" priority="748">
      <formula>AND(OR(A37="A",A37="C",A37="D"),D42=0,E42=0)</formula>
    </cfRule>
    <cfRule type="expression" dxfId="1454" priority="778">
      <formula>A37="B"</formula>
    </cfRule>
    <cfRule type="expression" dxfId="1453" priority="733">
      <formula>AND(A37="G",C42=0,D42=0,E42=0)</formula>
    </cfRule>
    <cfRule type="expression" dxfId="1452" priority="720">
      <formula>AND(A37="E",B37=1,B42=0,C42=0,D42=0,E42=0)</formula>
    </cfRule>
    <cfRule type="expression" dxfId="1451" priority="783">
      <formula>A37="F"</formula>
    </cfRule>
    <cfRule type="expression" dxfId="1450" priority="750">
      <formula>AND(A37="B",C42=0,D42=0,E42=0)</formula>
    </cfRule>
  </conditionalFormatting>
  <conditionalFormatting sqref="E42:E43 E44:F45">
    <cfRule type="expression" dxfId="1449" priority="767">
      <formula>AND(B42=0,C42=0,D42=0,E42=0)</formula>
    </cfRule>
  </conditionalFormatting>
  <conditionalFormatting sqref="E43">
    <cfRule type="expression" dxfId="1448" priority="744">
      <formula>AND(OR(A37="A",A37="D"),C43=0,D43=0,E43=0)</formula>
    </cfRule>
    <cfRule type="expression" dxfId="1447" priority="770">
      <formula>OR(A37="B",A37="C")</formula>
    </cfRule>
    <cfRule type="expression" dxfId="1446" priority="757">
      <formula>A37="D"</formula>
    </cfRule>
    <cfRule type="expression" dxfId="1445" priority="781">
      <formula>A37="A"</formula>
    </cfRule>
  </conditionalFormatting>
  <conditionalFormatting sqref="E44">
    <cfRule type="expression" dxfId="1444" priority="721">
      <formula>AND(A37="D",B42=0,C42=0,D42=0,E42=0)</formula>
    </cfRule>
    <cfRule type="expression" dxfId="1443" priority="719">
      <formula>AND(A37="D",B37=1,B44=0,C44=0,D44=0,E44=0)</formula>
    </cfRule>
  </conditionalFormatting>
  <conditionalFormatting sqref="E52">
    <cfRule type="expression" dxfId="1442" priority="547">
      <formula>A47="B"</formula>
    </cfRule>
    <cfRule type="expression" dxfId="1441" priority="507">
      <formula>A47="G"</formula>
    </cfRule>
    <cfRule type="expression" dxfId="1440" priority="502">
      <formula>AND(A47="G",C52=0,D52=0,E52=0)</formula>
    </cfRule>
    <cfRule type="expression" dxfId="1439" priority="519">
      <formula>AND(A47="B",C52=0,D52=0,E52=0)</formula>
    </cfRule>
    <cfRule type="expression" dxfId="1438" priority="552">
      <formula>A47="F"</formula>
    </cfRule>
    <cfRule type="expression" dxfId="1437" priority="489">
      <formula>AND(A47="E",B47=1,B52=0,C52=0,D52=0,E52=0)</formula>
    </cfRule>
    <cfRule type="expression" dxfId="1436" priority="499">
      <formula>AND(A47="E",B52=0,C52=0,D52=0,E52=0)</formula>
    </cfRule>
    <cfRule type="expression" dxfId="1435" priority="517">
      <formula>AND(OR(A47="A",A47="C",A47="D"),D52=0,E52=0)</formula>
    </cfRule>
    <cfRule type="expression" dxfId="1434" priority="543">
      <formula>OR(A47="A",A47="C",A47="D",A47="E")</formula>
    </cfRule>
  </conditionalFormatting>
  <conditionalFormatting sqref="E52:E53 E54:F55">
    <cfRule type="expression" dxfId="1433" priority="536">
      <formula>AND(B52=0,C52=0,D52=0,E52=0)</formula>
    </cfRule>
  </conditionalFormatting>
  <conditionalFormatting sqref="E53">
    <cfRule type="expression" dxfId="1432" priority="550">
      <formula>A47="A"</formula>
    </cfRule>
    <cfRule type="expression" dxfId="1431" priority="539">
      <formula>OR(A47="B",A47="C")</formula>
    </cfRule>
    <cfRule type="expression" dxfId="1430" priority="513">
      <formula>AND(OR(A47="A",A47="D"),C53=0,D53=0,E53=0)</formula>
    </cfRule>
    <cfRule type="expression" dxfId="1429" priority="526">
      <formula>A47="D"</formula>
    </cfRule>
  </conditionalFormatting>
  <conditionalFormatting sqref="E54">
    <cfRule type="expression" dxfId="1428" priority="488">
      <formula>AND(A47="D",B47=1,B54=0,C54=0,D54=0,E54=0)</formula>
    </cfRule>
    <cfRule type="expression" dxfId="1427" priority="490">
      <formula>AND(A47="D",B52=0,C52=0,D52=0,E52=0)</formula>
    </cfRule>
  </conditionalFormatting>
  <conditionalFormatting sqref="E62">
    <cfRule type="expression" dxfId="1426" priority="268">
      <formula>AND(A57="E",B62=0,C62=0,D62=0,E62=0)</formula>
    </cfRule>
    <cfRule type="expression" dxfId="1425" priority="258">
      <formula>AND(A57="E",B57=1,B62=0,C62=0,D62=0,E62=0)</formula>
    </cfRule>
    <cfRule type="expression" dxfId="1424" priority="271">
      <formula>AND(A57="G",C62=0,D62=0,E62=0)</formula>
    </cfRule>
    <cfRule type="expression" dxfId="1423" priority="288">
      <formula>AND(A57="B",C62=0,D62=0,E62=0)</formula>
    </cfRule>
    <cfRule type="expression" dxfId="1422" priority="286">
      <formula>AND(OR(A57="A",A57="C",A57="D"),D62=0,E62=0)</formula>
    </cfRule>
    <cfRule type="expression" dxfId="1421" priority="312">
      <formula>OR(A57="A",A57="C",A57="D",A57="E")</formula>
    </cfRule>
    <cfRule type="expression" dxfId="1420" priority="276">
      <formula>A57="G"</formula>
    </cfRule>
    <cfRule type="expression" dxfId="1419" priority="321">
      <formula>A57="F"</formula>
    </cfRule>
    <cfRule type="expression" dxfId="1418" priority="316">
      <formula>A57="B"</formula>
    </cfRule>
  </conditionalFormatting>
  <conditionalFormatting sqref="E62:E63 E64:F65">
    <cfRule type="expression" dxfId="1417" priority="305">
      <formula>AND(B62=0,C62=0,D62=0,E62=0)</formula>
    </cfRule>
  </conditionalFormatting>
  <conditionalFormatting sqref="E63">
    <cfRule type="expression" dxfId="1416" priority="319">
      <formula>A57="A"</formula>
    </cfRule>
    <cfRule type="expression" dxfId="1415" priority="295">
      <formula>A57="D"</formula>
    </cfRule>
    <cfRule type="expression" dxfId="1414" priority="282">
      <formula>AND(OR(A57="A",A57="D"),C63=0,D63=0,E63=0)</formula>
    </cfRule>
    <cfRule type="expression" dxfId="1413" priority="308">
      <formula>OR(A57="B",A57="C")</formula>
    </cfRule>
  </conditionalFormatting>
  <conditionalFormatting sqref="E64">
    <cfRule type="expression" dxfId="1412" priority="259">
      <formula>AND(A57="D",B62=0,C62=0,D62=0,E62=0)</formula>
    </cfRule>
    <cfRule type="expression" dxfId="1411" priority="257">
      <formula>AND(A57="D",B57=1,B64=0,C64=0,D64=0,E64=0)</formula>
    </cfRule>
  </conditionalFormatting>
  <conditionalFormatting sqref="E7:F7">
    <cfRule type="expression" dxfId="1410" priority="101">
      <formula>AND(E7=0,$AQ1=1)</formula>
    </cfRule>
  </conditionalFormatting>
  <conditionalFormatting sqref="E8:F8">
    <cfRule type="expression" dxfId="1409" priority="100">
      <formula>E8=0</formula>
    </cfRule>
  </conditionalFormatting>
  <conditionalFormatting sqref="E11:F11">
    <cfRule type="expression" dxfId="1408" priority="96">
      <formula>AND(B11=0,C11=0,D11=0,E11=0)</formula>
    </cfRule>
  </conditionalFormatting>
  <conditionalFormatting sqref="E17:F17">
    <cfRule type="expression" dxfId="1407" priority="67">
      <formula>AND(E17=0,$AQ11=1)</formula>
    </cfRule>
  </conditionalFormatting>
  <conditionalFormatting sqref="E18:F18">
    <cfRule type="expression" dxfId="1406" priority="66">
      <formula>E18=0</formula>
    </cfRule>
  </conditionalFormatting>
  <conditionalFormatting sqref="E21:F21">
    <cfRule type="expression" dxfId="1405" priority="62">
      <formula>AND(B21=0,C21=0,D21=0,E21=0)</formula>
    </cfRule>
  </conditionalFormatting>
  <conditionalFormatting sqref="E27:F27">
    <cfRule type="expression" dxfId="1404" priority="33">
      <formula>AND(E27=0,$AQ21=1)</formula>
    </cfRule>
  </conditionalFormatting>
  <conditionalFormatting sqref="E28:F28">
    <cfRule type="expression" dxfId="1403" priority="32">
      <formula>E28=0</formula>
    </cfRule>
  </conditionalFormatting>
  <conditionalFormatting sqref="E31:F31">
    <cfRule type="expression" dxfId="1402" priority="28">
      <formula>AND(B31=0,C31=0,D31=0,E31=0)</formula>
    </cfRule>
  </conditionalFormatting>
  <conditionalFormatting sqref="E40:F40">
    <cfRule type="expression" dxfId="1401" priority="1105">
      <formula>AND(E40=0,$AQ1=1)</formula>
    </cfRule>
  </conditionalFormatting>
  <conditionalFormatting sqref="E44:F44">
    <cfRule type="expression" dxfId="1400" priority="764">
      <formula>A37="A"</formula>
    </cfRule>
  </conditionalFormatting>
  <conditionalFormatting sqref="E50:F50">
    <cfRule type="expression" dxfId="1399" priority="836">
      <formula>AND(E50=0,$AQ4=1)</formula>
    </cfRule>
  </conditionalFormatting>
  <conditionalFormatting sqref="E54:F54">
    <cfRule type="expression" dxfId="1398" priority="533">
      <formula>A47="A"</formula>
    </cfRule>
  </conditionalFormatting>
  <conditionalFormatting sqref="E60:F60">
    <cfRule type="expression" dxfId="1397" priority="824">
      <formula>AND(E60=0,$AQ7=1)</formula>
    </cfRule>
  </conditionalFormatting>
  <conditionalFormatting sqref="E64:F64">
    <cfRule type="expression" dxfId="1396" priority="302">
      <formula>A57="A"</formula>
    </cfRule>
  </conditionalFormatting>
  <conditionalFormatting sqref="F42">
    <cfRule type="expression" dxfId="1395" priority="725">
      <formula>A37="G"</formula>
    </cfRule>
    <cfRule type="expression" dxfId="1394" priority="726">
      <formula>OR(A37="D",A37="E")</formula>
    </cfRule>
  </conditionalFormatting>
  <conditionalFormatting sqref="F43">
    <cfRule type="expression" dxfId="1393" priority="724">
      <formula>A37="D"</formula>
    </cfRule>
  </conditionalFormatting>
  <conditionalFormatting sqref="F52">
    <cfRule type="expression" dxfId="1392" priority="494">
      <formula>A47="G"</formula>
    </cfRule>
    <cfRule type="expression" dxfId="1391" priority="495">
      <formula>OR(A47="D",A47="E")</formula>
    </cfRule>
  </conditionalFormatting>
  <conditionalFormatting sqref="F53">
    <cfRule type="expression" dxfId="1390" priority="493">
      <formula>A47="D"</formula>
    </cfRule>
  </conditionalFormatting>
  <conditionalFormatting sqref="F62">
    <cfRule type="expression" dxfId="1389" priority="263">
      <formula>A57="G"</formula>
    </cfRule>
    <cfRule type="expression" dxfId="1388" priority="264">
      <formula>OR(A57="D",A57="E")</formula>
    </cfRule>
  </conditionalFormatting>
  <conditionalFormatting sqref="F63">
    <cfRule type="expression" dxfId="1387" priority="262">
      <formula>A57="D"</formula>
    </cfRule>
  </conditionalFormatting>
  <conditionalFormatting sqref="G42">
    <cfRule type="expression" dxfId="1386" priority="773">
      <formula>OR(A37="A",A37="C",A37="D",A37="E")</formula>
    </cfRule>
    <cfRule type="expression" dxfId="1385" priority="747">
      <formula>AND(OR(A37="A",A37="C",A37="D"),D42=0,E42=0,G42=0)</formula>
    </cfRule>
    <cfRule type="expression" dxfId="1384" priority="777">
      <formula>OR(A37="B",A37="F",A37="G")</formula>
    </cfRule>
  </conditionalFormatting>
  <conditionalFormatting sqref="G43">
    <cfRule type="expression" dxfId="1383" priority="731">
      <formula>A37="C"</formula>
    </cfRule>
    <cfRule type="expression" dxfId="1382" priority="761">
      <formula>OR(A37="B",A37="C")</formula>
    </cfRule>
    <cfRule type="expression" dxfId="1381" priority="759">
      <formula>A37="D"</formula>
    </cfRule>
    <cfRule type="expression" dxfId="1380" priority="780">
      <formula>A37="A"</formula>
    </cfRule>
  </conditionalFormatting>
  <conditionalFormatting sqref="G44">
    <cfRule type="expression" dxfId="1379" priority="763">
      <formula>A37="A"</formula>
    </cfRule>
  </conditionalFormatting>
  <conditionalFormatting sqref="G52">
    <cfRule type="expression" dxfId="1378" priority="546">
      <formula>OR(A47="B",A47="F",A47="G")</formula>
    </cfRule>
    <cfRule type="expression" dxfId="1377" priority="516">
      <formula>AND(OR(A47="A",A47="C",A47="D"),D52=0,E52=0,G52=0)</formula>
    </cfRule>
    <cfRule type="expression" dxfId="1376" priority="542">
      <formula>OR(A47="A",A47="C",A47="D",A47="E")</formula>
    </cfRule>
  </conditionalFormatting>
  <conditionalFormatting sqref="G53">
    <cfRule type="expression" dxfId="1375" priority="528">
      <formula>A47="D"</formula>
    </cfRule>
    <cfRule type="expression" dxfId="1374" priority="549">
      <formula>A47="A"</formula>
    </cfRule>
    <cfRule type="expression" dxfId="1373" priority="500">
      <formula>A47="C"</formula>
    </cfRule>
    <cfRule type="expression" dxfId="1372" priority="530">
      <formula>OR(A47="B",A47="C")</formula>
    </cfRule>
  </conditionalFormatting>
  <conditionalFormatting sqref="G54">
    <cfRule type="expression" dxfId="1371" priority="532">
      <formula>A47="A"</formula>
    </cfRule>
  </conditionalFormatting>
  <conditionalFormatting sqref="G62">
    <cfRule type="expression" dxfId="1370" priority="285">
      <formula>AND(OR(A57="A",A57="C",A57="D"),D62=0,E62=0,G62=0)</formula>
    </cfRule>
    <cfRule type="expression" dxfId="1369" priority="311">
      <formula>OR(A57="A",A57="C",A57="D",A57="E")</formula>
    </cfRule>
    <cfRule type="expression" dxfId="1368" priority="315">
      <formula>OR(A57="B",A57="F",A57="G")</formula>
    </cfRule>
  </conditionalFormatting>
  <conditionalFormatting sqref="G63">
    <cfRule type="expression" dxfId="1367" priority="299">
      <formula>OR(A57="B",A57="C")</formula>
    </cfRule>
    <cfRule type="expression" dxfId="1366" priority="269">
      <formula>A57="C"</formula>
    </cfRule>
    <cfRule type="expression" dxfId="1365" priority="318">
      <formula>A57="A"</formula>
    </cfRule>
    <cfRule type="expression" dxfId="1364" priority="297">
      <formula>A57="D"</formula>
    </cfRule>
  </conditionalFormatting>
  <conditionalFormatting sqref="G64">
    <cfRule type="expression" dxfId="1363" priority="301">
      <formula>A57="A"</formula>
    </cfRule>
  </conditionalFormatting>
  <conditionalFormatting sqref="G8:H8">
    <cfRule type="expression" dxfId="1362" priority="99">
      <formula>AND(E8=0,G8=0)</formula>
    </cfRule>
  </conditionalFormatting>
  <conditionalFormatting sqref="G11:H11">
    <cfRule type="expression" dxfId="1361" priority="93">
      <formula>AND(B11=0,C11=0,D11=0,E11=0,G11=0)</formula>
    </cfRule>
  </conditionalFormatting>
  <conditionalFormatting sqref="G18:H18">
    <cfRule type="expression" dxfId="1360" priority="65">
      <formula>AND(E18=0,G18=0)</formula>
    </cfRule>
  </conditionalFormatting>
  <conditionalFormatting sqref="G21:H21">
    <cfRule type="expression" dxfId="1359" priority="59">
      <formula>AND(B21=0,C21=0,D21=0,E21=0,G21=0)</formula>
    </cfRule>
  </conditionalFormatting>
  <conditionalFormatting sqref="G28:H28">
    <cfRule type="expression" dxfId="1358" priority="31">
      <formula>AND(E28=0,G28=0)</formula>
    </cfRule>
  </conditionalFormatting>
  <conditionalFormatting sqref="G31:H31">
    <cfRule type="expression" dxfId="1357" priority="25">
      <formula>AND(B31=0,C31=0,D31=0,E31=0,G31=0)</formula>
    </cfRule>
  </conditionalFormatting>
  <conditionalFormatting sqref="G41:H41">
    <cfRule type="expression" dxfId="1356" priority="1104">
      <formula>AND(E41=0,G41=0)</formula>
    </cfRule>
  </conditionalFormatting>
  <conditionalFormatting sqref="G51:H51">
    <cfRule type="expression" dxfId="1355" priority="835">
      <formula>AND(E51=0,G51=0)</formula>
    </cfRule>
  </conditionalFormatting>
  <conditionalFormatting sqref="G61:H61">
    <cfRule type="expression" dxfId="1354" priority="823">
      <formula>AND(E61=0,G61=0)</formula>
    </cfRule>
  </conditionalFormatting>
  <conditionalFormatting sqref="H40">
    <cfRule type="expression" dxfId="1353" priority="846">
      <formula>H40=0</formula>
    </cfRule>
  </conditionalFormatting>
  <conditionalFormatting sqref="H42">
    <cfRule type="expression" dxfId="1352" priority="728">
      <formula>OR(A37="D",A37="E")</formula>
    </cfRule>
    <cfRule type="expression" dxfId="1351" priority="727">
      <formula>A37="G"</formula>
    </cfRule>
  </conditionalFormatting>
  <conditionalFormatting sqref="H43">
    <cfRule type="expression" dxfId="1350" priority="729">
      <formula>A37="D"</formula>
    </cfRule>
  </conditionalFormatting>
  <conditionalFormatting sqref="H44">
    <cfRule type="expression" dxfId="1349" priority="722">
      <formula>D37="A"</formula>
    </cfRule>
    <cfRule type="expression" dxfId="1348" priority="723">
      <formula>AND(E44=0,F44=0,G44=0,H44=0)</formula>
    </cfRule>
  </conditionalFormatting>
  <conditionalFormatting sqref="H50">
    <cfRule type="expression" dxfId="1347" priority="834">
      <formula>H50=0</formula>
    </cfRule>
  </conditionalFormatting>
  <conditionalFormatting sqref="H52">
    <cfRule type="expression" dxfId="1346" priority="496">
      <formula>A47="G"</formula>
    </cfRule>
    <cfRule type="expression" dxfId="1345" priority="497">
      <formula>OR(A47="D",A47="E")</formula>
    </cfRule>
  </conditionalFormatting>
  <conditionalFormatting sqref="H53">
    <cfRule type="expression" dxfId="1344" priority="498">
      <formula>A47="D"</formula>
    </cfRule>
  </conditionalFormatting>
  <conditionalFormatting sqref="H54">
    <cfRule type="expression" dxfId="1343" priority="492">
      <formula>AND(E54=0,F54=0,G54=0,H54=0)</formula>
    </cfRule>
    <cfRule type="expression" dxfId="1342" priority="491">
      <formula>D47="A"</formula>
    </cfRule>
  </conditionalFormatting>
  <conditionalFormatting sqref="H60">
    <cfRule type="expression" dxfId="1341" priority="822">
      <formula>H60=0</formula>
    </cfRule>
  </conditionalFormatting>
  <conditionalFormatting sqref="H62">
    <cfRule type="expression" dxfId="1340" priority="266">
      <formula>OR(A57="D",A57="E")</formula>
    </cfRule>
    <cfRule type="expression" dxfId="1339" priority="265">
      <formula>A57="G"</formula>
    </cfRule>
  </conditionalFormatting>
  <conditionalFormatting sqref="H63">
    <cfRule type="expression" dxfId="1338" priority="267">
      <formula>A57="D"</formula>
    </cfRule>
  </conditionalFormatting>
  <conditionalFormatting sqref="H64">
    <cfRule type="expression" dxfId="1337" priority="260">
      <formula>D57="A"</formula>
    </cfRule>
    <cfRule type="expression" dxfId="1336" priority="261">
      <formula>AND(E64=0,F64=0,G64=0,H64=0)</formula>
    </cfRule>
  </conditionalFormatting>
  <conditionalFormatting sqref="I43">
    <cfRule type="expression" dxfId="1335" priority="758">
      <formula>A37="D"</formula>
    </cfRule>
    <cfRule type="expression" dxfId="1334" priority="760">
      <formula>OR(A37="B",A37="C")</formula>
    </cfRule>
  </conditionalFormatting>
  <conditionalFormatting sqref="I44">
    <cfRule type="expression" dxfId="1333" priority="762">
      <formula>A37="A"</formula>
    </cfRule>
  </conditionalFormatting>
  <conditionalFormatting sqref="I53">
    <cfRule type="expression" dxfId="1332" priority="527">
      <formula>A47="D"</formula>
    </cfRule>
    <cfRule type="expression" dxfId="1331" priority="529">
      <formula>OR(A47="B",A47="C")</formula>
    </cfRule>
  </conditionalFormatting>
  <conditionalFormatting sqref="I54">
    <cfRule type="expression" dxfId="1330" priority="531">
      <formula>A47="A"</formula>
    </cfRule>
  </conditionalFormatting>
  <conditionalFormatting sqref="I63">
    <cfRule type="expression" dxfId="1329" priority="296">
      <formula>A57="D"</formula>
    </cfRule>
    <cfRule type="expression" dxfId="1328" priority="298">
      <formula>OR(A57="B",A57="C")</formula>
    </cfRule>
  </conditionalFormatting>
  <conditionalFormatting sqref="I64">
    <cfRule type="expression" dxfId="1327" priority="300">
      <formula>A57="A"</formula>
    </cfRule>
  </conditionalFormatting>
  <conditionalFormatting sqref="L11">
    <cfRule type="expression" dxfId="1326" priority="92">
      <formula>L11=0</formula>
    </cfRule>
    <cfRule type="expression" dxfId="1325" priority="89">
      <formula>K4="A"</formula>
    </cfRule>
    <cfRule type="expression" dxfId="1324" priority="88">
      <formula>AND(K4="A",L11=0)</formula>
    </cfRule>
  </conditionalFormatting>
  <conditionalFormatting sqref="L21">
    <cfRule type="expression" dxfId="1323" priority="54">
      <formula>AND(K14="A",L21=0)</formula>
    </cfRule>
    <cfRule type="expression" dxfId="1322" priority="55">
      <formula>K14="A"</formula>
    </cfRule>
    <cfRule type="expression" dxfId="1321" priority="58">
      <formula>L21=0</formula>
    </cfRule>
  </conditionalFormatting>
  <conditionalFormatting sqref="L31">
    <cfRule type="expression" dxfId="1320" priority="20">
      <formula>AND(K24="A",L31=0)</formula>
    </cfRule>
    <cfRule type="expression" dxfId="1319" priority="24">
      <formula>L31=0</formula>
    </cfRule>
    <cfRule type="expression" dxfId="1318" priority="21">
      <formula>K24="A"</formula>
    </cfRule>
  </conditionalFormatting>
  <conditionalFormatting sqref="L42">
    <cfRule type="expression" dxfId="1317" priority="713">
      <formula>AND(K37="F",L42=0)</formula>
    </cfRule>
    <cfRule type="expression" dxfId="1316" priority="710">
      <formula>AND(K37="G",L42=0)</formula>
    </cfRule>
    <cfRule type="expression" dxfId="1315" priority="716">
      <formula>K37="F"</formula>
    </cfRule>
    <cfRule type="expression" dxfId="1314" priority="709">
      <formula>K37="E"</formula>
    </cfRule>
  </conditionalFormatting>
  <conditionalFormatting sqref="L42:L45">
    <cfRule type="expression" dxfId="1313" priority="718">
      <formula>L42=0</formula>
    </cfRule>
  </conditionalFormatting>
  <conditionalFormatting sqref="L43">
    <cfRule type="expression" dxfId="1312" priority="717">
      <formula>OR(K37="B",K37="C")</formula>
    </cfRule>
    <cfRule type="expression" dxfId="1311" priority="714">
      <formula>K37="D"</formula>
    </cfRule>
    <cfRule type="expression" dxfId="1310" priority="711">
      <formula>AND(OR(K37="B",K37="C"),L43=0)</formula>
    </cfRule>
  </conditionalFormatting>
  <conditionalFormatting sqref="L44">
    <cfRule type="expression" dxfId="1309" priority="715">
      <formula>K37="A"</formula>
    </cfRule>
    <cfRule type="expression" dxfId="1308" priority="712">
      <formula>AND(K37="A",L44=0)</formula>
    </cfRule>
  </conditionalFormatting>
  <conditionalFormatting sqref="L52">
    <cfRule type="expression" dxfId="1307" priority="485">
      <formula>K47="F"</formula>
    </cfRule>
    <cfRule type="expression" dxfId="1306" priority="479">
      <formula>AND(K47="G",L52=0)</formula>
    </cfRule>
    <cfRule type="expression" dxfId="1305" priority="478">
      <formula>K47="E"</formula>
    </cfRule>
    <cfRule type="expression" dxfId="1304" priority="482">
      <formula>AND(K47="F",L52=0)</formula>
    </cfRule>
  </conditionalFormatting>
  <conditionalFormatting sqref="L52:L55">
    <cfRule type="expression" dxfId="1303" priority="487">
      <formula>L52=0</formula>
    </cfRule>
  </conditionalFormatting>
  <conditionalFormatting sqref="L53">
    <cfRule type="expression" dxfId="1302" priority="483">
      <formula>K47="D"</formula>
    </cfRule>
    <cfRule type="expression" dxfId="1301" priority="486">
      <formula>OR(K47="B",K47="C")</formula>
    </cfRule>
    <cfRule type="expression" dxfId="1300" priority="480">
      <formula>AND(OR(K47="B",K47="C"),L53=0)</formula>
    </cfRule>
  </conditionalFormatting>
  <conditionalFormatting sqref="L54">
    <cfRule type="expression" dxfId="1299" priority="484">
      <formula>K47="A"</formula>
    </cfRule>
    <cfRule type="expression" dxfId="1298" priority="481">
      <formula>AND(K47="A",L54=0)</formula>
    </cfRule>
  </conditionalFormatting>
  <conditionalFormatting sqref="L62">
    <cfRule type="expression" dxfId="1297" priority="251">
      <formula>AND(K57="F",L62=0)</formula>
    </cfRule>
    <cfRule type="expression" dxfId="1296" priority="254">
      <formula>K57="F"</formula>
    </cfRule>
    <cfRule type="expression" dxfId="1295" priority="247">
      <formula>K57="E"</formula>
    </cfRule>
    <cfRule type="expression" dxfId="1294" priority="248">
      <formula>AND(K57="G",L62=0)</formula>
    </cfRule>
  </conditionalFormatting>
  <conditionalFormatting sqref="L62:L65">
    <cfRule type="expression" dxfId="1293" priority="256">
      <formula>L62=0</formula>
    </cfRule>
  </conditionalFormatting>
  <conditionalFormatting sqref="L63">
    <cfRule type="expression" dxfId="1292" priority="252">
      <formula>K57="D"</formula>
    </cfRule>
    <cfRule type="expression" dxfId="1291" priority="255">
      <formula>OR(K57="B",K57="C")</formula>
    </cfRule>
    <cfRule type="expression" dxfId="1290" priority="249">
      <formula>AND(OR(K57="B",K57="C"),L63=0)</formula>
    </cfRule>
  </conditionalFormatting>
  <conditionalFormatting sqref="L64">
    <cfRule type="expression" dxfId="1289" priority="250">
      <formula>AND(K57="A",L64=0)</formula>
    </cfRule>
    <cfRule type="expression" dxfId="1288" priority="253">
      <formula>K57="A"</formula>
    </cfRule>
  </conditionalFormatting>
  <conditionalFormatting sqref="M11">
    <cfRule type="expression" dxfId="1287" priority="81">
      <formula>AND(L11=0,M11=0)</formula>
    </cfRule>
  </conditionalFormatting>
  <conditionalFormatting sqref="M21">
    <cfRule type="expression" dxfId="1286" priority="47">
      <formula>AND(L21=0,M21=0)</formula>
    </cfRule>
  </conditionalFormatting>
  <conditionalFormatting sqref="M31">
    <cfRule type="expression" dxfId="1285" priority="13">
      <formula>AND(L31=0,M31=0)</formula>
    </cfRule>
  </conditionalFormatting>
  <conditionalFormatting sqref="M42">
    <cfRule type="expression" dxfId="1284" priority="677">
      <formula>AND(K37="F",L42=0,M42=0)</formula>
    </cfRule>
    <cfRule type="expression" dxfId="1283" priority="675">
      <formula>AND(K37="B",M42=0)</formula>
    </cfRule>
    <cfRule type="expression" dxfId="1282" priority="659">
      <formula>K37="G"</formula>
    </cfRule>
    <cfRule type="expression" dxfId="1281" priority="699">
      <formula>K37="B"</formula>
    </cfRule>
    <cfRule type="expression" dxfId="1280" priority="708">
      <formula>K37="F"</formula>
    </cfRule>
    <cfRule type="expression" dxfId="1279" priority="658">
      <formula>AND(K37="G",M42=0)</formula>
    </cfRule>
  </conditionalFormatting>
  <conditionalFormatting sqref="M42:M45">
    <cfRule type="expression" dxfId="1278" priority="692">
      <formula>AND(L42=0,M42=0)</formula>
    </cfRule>
  </conditionalFormatting>
  <conditionalFormatting sqref="M43">
    <cfRule type="expression" dxfId="1277" priority="695">
      <formula>K37="A"</formula>
    </cfRule>
    <cfRule type="expression" dxfId="1276" priority="678">
      <formula>OR(K37="B",K37="C")</formula>
    </cfRule>
    <cfRule type="expression" dxfId="1275" priority="662">
      <formula>AND(OR(K37="B",K37="C"),L43=0,M43=0)</formula>
    </cfRule>
    <cfRule type="expression" dxfId="1274" priority="664">
      <formula>AND(OR(K37="A",K37="D"),L43=0,M43=0)</formula>
    </cfRule>
    <cfRule type="expression" dxfId="1273" priority="669">
      <formula>K37="D"</formula>
    </cfRule>
  </conditionalFormatting>
  <conditionalFormatting sqref="M44">
    <cfRule type="expression" dxfId="1272" priority="689">
      <formula>K37="A"</formula>
    </cfRule>
    <cfRule type="expression" dxfId="1271" priority="666">
      <formula>AND(K37="A",L44=0,M44=0)</formula>
    </cfRule>
  </conditionalFormatting>
  <conditionalFormatting sqref="M52">
    <cfRule type="expression" dxfId="1270" priority="468">
      <formula>K47="B"</formula>
    </cfRule>
    <cfRule type="expression" dxfId="1269" priority="477">
      <formula>K47="F"</formula>
    </cfRule>
    <cfRule type="expression" dxfId="1268" priority="427">
      <formula>AND(K47="G",M52=0)</formula>
    </cfRule>
    <cfRule type="expression" dxfId="1267" priority="446">
      <formula>AND(K47="F",L52=0,M52=0)</formula>
    </cfRule>
    <cfRule type="expression" dxfId="1266" priority="428">
      <formula>K47="G"</formula>
    </cfRule>
    <cfRule type="expression" dxfId="1265" priority="444">
      <formula>AND(K47="B",M52=0)</formula>
    </cfRule>
  </conditionalFormatting>
  <conditionalFormatting sqref="M52:M55">
    <cfRule type="expression" dxfId="1264" priority="461">
      <formula>AND(L52=0,M52=0)</formula>
    </cfRule>
  </conditionalFormatting>
  <conditionalFormatting sqref="M53">
    <cfRule type="expression" dxfId="1263" priority="438">
      <formula>K47="D"</formula>
    </cfRule>
    <cfRule type="expression" dxfId="1262" priority="431">
      <formula>AND(OR(K47="B",K47="C"),L53=0,M53=0)</formula>
    </cfRule>
    <cfRule type="expression" dxfId="1261" priority="433">
      <formula>AND(OR(K47="A",K47="D"),L53=0,M53=0)</formula>
    </cfRule>
    <cfRule type="expression" dxfId="1260" priority="464">
      <formula>K47="A"</formula>
    </cfRule>
    <cfRule type="expression" dxfId="1259" priority="447">
      <formula>OR(K47="B",K47="C")</formula>
    </cfRule>
  </conditionalFormatting>
  <conditionalFormatting sqref="M54">
    <cfRule type="expression" dxfId="1258" priority="435">
      <formula>AND(K47="A",L54=0,M54=0)</formula>
    </cfRule>
    <cfRule type="expression" dxfId="1257" priority="458">
      <formula>K47="A"</formula>
    </cfRule>
  </conditionalFormatting>
  <conditionalFormatting sqref="M62">
    <cfRule type="expression" dxfId="1256" priority="246">
      <formula>K57="F"</formula>
    </cfRule>
    <cfRule type="expression" dxfId="1255" priority="197">
      <formula>K57="G"</formula>
    </cfRule>
    <cfRule type="expression" dxfId="1254" priority="237">
      <formula>K57="B"</formula>
    </cfRule>
    <cfRule type="expression" dxfId="1253" priority="213">
      <formula>AND(K57="B",M62=0)</formula>
    </cfRule>
    <cfRule type="expression" dxfId="1252" priority="215">
      <formula>AND(K57="F",L62=0,M62=0)</formula>
    </cfRule>
    <cfRule type="expression" dxfId="1251" priority="196">
      <formula>AND(K57="G",M62=0)</formula>
    </cfRule>
  </conditionalFormatting>
  <conditionalFormatting sqref="M62:M65">
    <cfRule type="expression" dxfId="1250" priority="230">
      <formula>AND(L62=0,M62=0)</formula>
    </cfRule>
  </conditionalFormatting>
  <conditionalFormatting sqref="M63">
    <cfRule type="expression" dxfId="1249" priority="233">
      <formula>K57="A"</formula>
    </cfRule>
    <cfRule type="expression" dxfId="1248" priority="207">
      <formula>K57="D"</formula>
    </cfRule>
    <cfRule type="expression" dxfId="1247" priority="200">
      <formula>AND(OR(K57="B",K57="C"),L63=0,M63=0)</formula>
    </cfRule>
    <cfRule type="expression" dxfId="1246" priority="202">
      <formula>AND(OR(K57="A",K57="D"),L63=0,M63=0)</formula>
    </cfRule>
    <cfRule type="expression" dxfId="1245" priority="216">
      <formula>OR(K57="B",K57="C")</formula>
    </cfRule>
  </conditionalFormatting>
  <conditionalFormatting sqref="M64">
    <cfRule type="expression" dxfId="1244" priority="204">
      <formula>AND(K57="A",L64=0,M64=0)</formula>
    </cfRule>
    <cfRule type="expression" dxfId="1243" priority="227">
      <formula>K57="A"</formula>
    </cfRule>
  </conditionalFormatting>
  <conditionalFormatting sqref="N11">
    <cfRule type="expression" dxfId="1242" priority="80">
      <formula>AND(L11=0,M11=0,N11=0)</formula>
    </cfRule>
  </conditionalFormatting>
  <conditionalFormatting sqref="N21">
    <cfRule type="expression" dxfId="1241" priority="46">
      <formula>AND(L21=0,M21=0,N21=0)</formula>
    </cfRule>
  </conditionalFormatting>
  <conditionalFormatting sqref="N31">
    <cfRule type="expression" dxfId="1240" priority="12">
      <formula>AND(L31=0,M31=0,N31=0)</formula>
    </cfRule>
  </conditionalFormatting>
  <conditionalFormatting sqref="N42">
    <cfRule type="expression" dxfId="1239" priority="707">
      <formula>K37="F"</formula>
    </cfRule>
    <cfRule type="expression" dxfId="1238" priority="672">
      <formula>AND(OR(K37="A",K37="C",K37="D"),N42=0)</formula>
    </cfRule>
    <cfRule type="expression" dxfId="1237" priority="660">
      <formula>K37="G"</formula>
    </cfRule>
    <cfRule type="expression" dxfId="1236" priority="698">
      <formula>OR(K37="A",K37="C",K37="D",K37="E")</formula>
    </cfRule>
    <cfRule type="expression" dxfId="1235" priority="657">
      <formula>AND(K37="G",M42=0,N42=0)</formula>
    </cfRule>
    <cfRule type="expression" dxfId="1234" priority="674">
      <formula>AND(K37="B",M42=0,N42=0)</formula>
    </cfRule>
    <cfRule type="expression" dxfId="1233" priority="655">
      <formula>AND(K37="E",L42=0,M42=0,N42=0)</formula>
    </cfRule>
    <cfRule type="expression" dxfId="1232" priority="702">
      <formula>K37="B"</formula>
    </cfRule>
    <cfRule type="expression" dxfId="1231" priority="676">
      <formula>AND(K37="F",L42=0,M42=0,N42=0)</formula>
    </cfRule>
  </conditionalFormatting>
  <conditionalFormatting sqref="N42:N45">
    <cfRule type="expression" dxfId="1230" priority="691">
      <formula>AND(L42=0,M42=0,N42=0)</formula>
    </cfRule>
  </conditionalFormatting>
  <conditionalFormatting sqref="N43">
    <cfRule type="expression" dxfId="1229" priority="705">
      <formula>K37="A"</formula>
    </cfRule>
    <cfRule type="expression" dxfId="1228" priority="668">
      <formula>AND(OR(K37="A",K37="D"),M43=0,N43=0)</formula>
    </cfRule>
    <cfRule type="expression" dxfId="1227" priority="694">
      <formula>OR(K37="B",K37="C")</formula>
    </cfRule>
    <cfRule type="expression" dxfId="1226" priority="663">
      <formula>AND(OR(K37="B",K37="C"),L43=0,M43=0,N43=0)</formula>
    </cfRule>
    <cfRule type="expression" dxfId="1225" priority="679">
      <formula>K37="D"</formula>
    </cfRule>
  </conditionalFormatting>
  <conditionalFormatting sqref="N44">
    <cfRule type="expression" dxfId="1224" priority="688">
      <formula>K37="A"</formula>
    </cfRule>
    <cfRule type="expression" dxfId="1223" priority="665">
      <formula>AND(K37="A",L44=0,M44=0,N44=0)</formula>
    </cfRule>
  </conditionalFormatting>
  <conditionalFormatting sqref="N52">
    <cfRule type="expression" dxfId="1222" priority="467">
      <formula>OR(K47="A",K47="C",K47="D",K47="E")</formula>
    </cfRule>
    <cfRule type="expression" dxfId="1221" priority="426">
      <formula>AND(K47="G",M52=0,N52=0)</formula>
    </cfRule>
    <cfRule type="expression" dxfId="1220" priority="424">
      <formula>AND(K47="E",L52=0,M52=0,N52=0)</formula>
    </cfRule>
    <cfRule type="expression" dxfId="1219" priority="429">
      <formula>K47="G"</formula>
    </cfRule>
    <cfRule type="expression" dxfId="1218" priority="471">
      <formula>K47="B"</formula>
    </cfRule>
    <cfRule type="expression" dxfId="1217" priority="445">
      <formula>AND(K47="F",L52=0,M52=0,N52=0)</formula>
    </cfRule>
    <cfRule type="expression" dxfId="1216" priority="476">
      <formula>K47="F"</formula>
    </cfRule>
    <cfRule type="expression" dxfId="1215" priority="443">
      <formula>AND(K47="B",M52=0,N52=0)</formula>
    </cfRule>
    <cfRule type="expression" dxfId="1214" priority="441">
      <formula>AND(OR(K47="A",K47="C",K47="D"),N52=0)</formula>
    </cfRule>
  </conditionalFormatting>
  <conditionalFormatting sqref="N52:N55">
    <cfRule type="expression" dxfId="1213" priority="460">
      <formula>AND(L52=0,M52=0,N52=0)</formula>
    </cfRule>
  </conditionalFormatting>
  <conditionalFormatting sqref="N53">
    <cfRule type="expression" dxfId="1212" priority="437">
      <formula>AND(OR(K47="A",K47="D"),M53=0,N53=0)</formula>
    </cfRule>
    <cfRule type="expression" dxfId="1211" priority="448">
      <formula>K47="D"</formula>
    </cfRule>
    <cfRule type="expression" dxfId="1210" priority="474">
      <formula>K47="A"</formula>
    </cfRule>
    <cfRule type="expression" dxfId="1209" priority="463">
      <formula>OR(K47="B",K47="C")</formula>
    </cfRule>
    <cfRule type="expression" dxfId="1208" priority="432">
      <formula>AND(OR(K47="B",K47="C"),L53=0,M53=0,N53=0)</formula>
    </cfRule>
  </conditionalFormatting>
  <conditionalFormatting sqref="N54">
    <cfRule type="expression" dxfId="1207" priority="434">
      <formula>AND(K47="A",L54=0,M54=0,N54=0)</formula>
    </cfRule>
    <cfRule type="expression" dxfId="1206" priority="457">
      <formula>K47="A"</formula>
    </cfRule>
  </conditionalFormatting>
  <conditionalFormatting sqref="N62">
    <cfRule type="expression" dxfId="1205" priority="212">
      <formula>AND(K57="B",M62=0,N62=0)</formula>
    </cfRule>
    <cfRule type="expression" dxfId="1204" priority="210">
      <formula>AND(OR(K57="A",K57="C",K57="D"),N62=0)</formula>
    </cfRule>
    <cfRule type="expression" dxfId="1203" priority="193">
      <formula>AND(K57="E",L62=0,M62=0,N62=0)</formula>
    </cfRule>
    <cfRule type="expression" dxfId="1202" priority="214">
      <formula>AND(K57="F",L62=0,M62=0,N62=0)</formula>
    </cfRule>
    <cfRule type="expression" dxfId="1201" priority="195">
      <formula>AND(K57="G",M62=0,N62=0)</formula>
    </cfRule>
    <cfRule type="expression" dxfId="1200" priority="198">
      <formula>K57="G"</formula>
    </cfRule>
    <cfRule type="expression" dxfId="1199" priority="240">
      <formula>K57="B"</formula>
    </cfRule>
    <cfRule type="expression" dxfId="1198" priority="245">
      <formula>K57="F"</formula>
    </cfRule>
    <cfRule type="expression" dxfId="1197" priority="236">
      <formula>OR(K57="A",K57="C",K57="D",K57="E")</formula>
    </cfRule>
  </conditionalFormatting>
  <conditionalFormatting sqref="N62:N65">
    <cfRule type="expression" dxfId="1196" priority="229">
      <formula>AND(L62=0,M62=0,N62=0)</formula>
    </cfRule>
  </conditionalFormatting>
  <conditionalFormatting sqref="N63">
    <cfRule type="expression" dxfId="1195" priority="232">
      <formula>OR(K57="B",K57="C")</formula>
    </cfRule>
    <cfRule type="expression" dxfId="1194" priority="206">
      <formula>AND(OR(K57="A",K57="D"),M63=0,N63=0)</formula>
    </cfRule>
    <cfRule type="expression" dxfId="1193" priority="217">
      <formula>K57="D"</formula>
    </cfRule>
    <cfRule type="expression" dxfId="1192" priority="201">
      <formula>AND(OR(K57="B",K57="C"),L63=0,M63=0,N63=0)</formula>
    </cfRule>
    <cfRule type="expression" dxfId="1191" priority="243">
      <formula>K57="A"</formula>
    </cfRule>
  </conditionalFormatting>
  <conditionalFormatting sqref="N64">
    <cfRule type="expression" dxfId="1190" priority="203">
      <formula>AND(K57="A",L64=0,M64=0,N64=0)</formula>
    </cfRule>
    <cfRule type="expression" dxfId="1189" priority="226">
      <formula>K57="A"</formula>
    </cfRule>
  </conditionalFormatting>
  <conditionalFormatting sqref="O7">
    <cfRule type="expression" dxfId="1188" priority="91">
      <formula>AND(O7=0,$AQ2=1)</formula>
    </cfRule>
  </conditionalFormatting>
  <conditionalFormatting sqref="O17">
    <cfRule type="expression" dxfId="1187" priority="57">
      <formula>AND(O17=0,$AQ12=1)</formula>
    </cfRule>
  </conditionalFormatting>
  <conditionalFormatting sqref="O27">
    <cfRule type="expression" dxfId="1186" priority="23">
      <formula>AND(O27=0,$AQ22=1)</formula>
    </cfRule>
  </conditionalFormatting>
  <conditionalFormatting sqref="O42">
    <cfRule type="expression" dxfId="1185" priority="656">
      <formula>AND(K37="G",M42=0,N42=0,O42=0)</formula>
    </cfRule>
    <cfRule type="expression" dxfId="1184" priority="661">
      <formula>K37="G"</formula>
    </cfRule>
    <cfRule type="expression" dxfId="1183" priority="706">
      <formula>K37="F"</formula>
    </cfRule>
    <cfRule type="expression" dxfId="1182" priority="673">
      <formula>AND(K37="B",M42=0,N42=0,O42=0)</formula>
    </cfRule>
    <cfRule type="expression" dxfId="1181" priority="697">
      <formula>OR(K37="A",K37="C",K37="D",K37="E")</formula>
    </cfRule>
    <cfRule type="expression" dxfId="1180" priority="701">
      <formula>K37="B"</formula>
    </cfRule>
    <cfRule type="expression" dxfId="1179" priority="671">
      <formula>AND(OR(K37="A",K37="C",K37="D"),N42=0,O42=0)</formula>
    </cfRule>
    <cfRule type="expression" dxfId="1178" priority="643">
      <formula>AND(K37="E",L37=1,L42=0,M42=0,N42=0,O42=0)</formula>
    </cfRule>
    <cfRule type="expression" dxfId="1177" priority="653">
      <formula>AND(K37="E",L42=0,M42=0,N42=0,O42=0)</formula>
    </cfRule>
  </conditionalFormatting>
  <conditionalFormatting sqref="O42:O43 O44:P45">
    <cfRule type="expression" dxfId="1176" priority="690">
      <formula>AND(L42=0,M42=0,N42=0,O42=0)</formula>
    </cfRule>
  </conditionalFormatting>
  <conditionalFormatting sqref="O43">
    <cfRule type="expression" dxfId="1175" priority="680">
      <formula>K37="D"</formula>
    </cfRule>
    <cfRule type="expression" dxfId="1174" priority="693">
      <formula>OR(K37="B",K37="C")</formula>
    </cfRule>
    <cfRule type="expression" dxfId="1173" priority="667">
      <formula>AND(OR(K37="A",K37="D"),M43=0,N43=0,O43=0)</formula>
    </cfRule>
    <cfRule type="expression" dxfId="1172" priority="704">
      <formula>K37="A"</formula>
    </cfRule>
  </conditionalFormatting>
  <conditionalFormatting sqref="O44">
    <cfRule type="expression" dxfId="1171" priority="644">
      <formula>AND(K37="D",L42=0,M42=0,N42=0,O42=0)</formula>
    </cfRule>
    <cfRule type="expression" dxfId="1170" priority="642">
      <formula>AND(K37="D",L37=1,L44=0,M44=0,N44=0,O44=0)</formula>
    </cfRule>
  </conditionalFormatting>
  <conditionalFormatting sqref="O52">
    <cfRule type="expression" dxfId="1169" priority="442">
      <formula>AND(K47="B",M52=0,N52=0,O52=0)</formula>
    </cfRule>
    <cfRule type="expression" dxfId="1168" priority="470">
      <formula>K47="B"</formula>
    </cfRule>
    <cfRule type="expression" dxfId="1167" priority="412">
      <formula>AND(K47="E",L47=1,L52=0,M52=0,N52=0,O52=0)</formula>
    </cfRule>
    <cfRule type="expression" dxfId="1166" priority="440">
      <formula>AND(OR(K47="A",K47="C",K47="D"),N52=0,O52=0)</formula>
    </cfRule>
    <cfRule type="expression" dxfId="1165" priority="475">
      <formula>K47="F"</formula>
    </cfRule>
    <cfRule type="expression" dxfId="1164" priority="425">
      <formula>AND(K47="G",M52=0,N52=0,O52=0)</formula>
    </cfRule>
    <cfRule type="expression" dxfId="1163" priority="430">
      <formula>K47="G"</formula>
    </cfRule>
    <cfRule type="expression" dxfId="1162" priority="466">
      <formula>OR(K47="A",K47="C",K47="D",K47="E")</formula>
    </cfRule>
    <cfRule type="expression" dxfId="1161" priority="422">
      <formula>AND(K47="E",L52=0,M52=0,N52=0,O52=0)</formula>
    </cfRule>
  </conditionalFormatting>
  <conditionalFormatting sqref="O52:O53 O54:P55">
    <cfRule type="expression" dxfId="1160" priority="459">
      <formula>AND(L52=0,M52=0,N52=0,O52=0)</formula>
    </cfRule>
  </conditionalFormatting>
  <conditionalFormatting sqref="O53">
    <cfRule type="expression" dxfId="1159" priority="449">
      <formula>K47="D"</formula>
    </cfRule>
    <cfRule type="expression" dxfId="1158" priority="473">
      <formula>K47="A"</formula>
    </cfRule>
    <cfRule type="expression" dxfId="1157" priority="462">
      <formula>OR(K47="B",K47="C")</formula>
    </cfRule>
    <cfRule type="expression" dxfId="1156" priority="436">
      <formula>AND(OR(K47="A",K47="D"),M53=0,N53=0,O53=0)</formula>
    </cfRule>
  </conditionalFormatting>
  <conditionalFormatting sqref="O54">
    <cfRule type="expression" dxfId="1155" priority="413">
      <formula>AND(K47="D",L52=0,M52=0,N52=0,O52=0)</formula>
    </cfRule>
    <cfRule type="expression" dxfId="1154" priority="411">
      <formula>AND(K47="D",L47=1,L54=0,M54=0,N54=0,O54=0)</formula>
    </cfRule>
  </conditionalFormatting>
  <conditionalFormatting sqref="O62">
    <cfRule type="expression" dxfId="1153" priority="239">
      <formula>K57="B"</formula>
    </cfRule>
    <cfRule type="expression" dxfId="1152" priority="209">
      <formula>AND(OR(K57="A",K57="C",K57="D"),N62=0,O62=0)</formula>
    </cfRule>
    <cfRule type="expression" dxfId="1151" priority="181">
      <formula>AND(K57="E",L57=1,L62=0,M62=0,N62=0,O62=0)</formula>
    </cfRule>
    <cfRule type="expression" dxfId="1150" priority="235">
      <formula>OR(K57="A",K57="C",K57="D",K57="E")</formula>
    </cfRule>
    <cfRule type="expression" dxfId="1149" priority="211">
      <formula>AND(K57="B",M62=0,N62=0,O62=0)</formula>
    </cfRule>
    <cfRule type="expression" dxfId="1148" priority="199">
      <formula>K57="G"</formula>
    </cfRule>
    <cfRule type="expression" dxfId="1147" priority="194">
      <formula>AND(K57="G",M62=0,N62=0,O62=0)</formula>
    </cfRule>
    <cfRule type="expression" dxfId="1146" priority="191">
      <formula>AND(K57="E",L62=0,M62=0,N62=0,O62=0)</formula>
    </cfRule>
    <cfRule type="expression" dxfId="1145" priority="244">
      <formula>K57="F"</formula>
    </cfRule>
  </conditionalFormatting>
  <conditionalFormatting sqref="O62:O63 O64:P65">
    <cfRule type="expression" dxfId="1144" priority="228">
      <formula>AND(L62=0,M62=0,N62=0,O62=0)</formula>
    </cfRule>
  </conditionalFormatting>
  <conditionalFormatting sqref="O63">
    <cfRule type="expression" dxfId="1143" priority="231">
      <formula>OR(K57="B",K57="C")</formula>
    </cfRule>
    <cfRule type="expression" dxfId="1142" priority="205">
      <formula>AND(OR(K57="A",K57="D"),M63=0,N63=0,O63=0)</formula>
    </cfRule>
    <cfRule type="expression" dxfId="1141" priority="218">
      <formula>K57="D"</formula>
    </cfRule>
    <cfRule type="expression" dxfId="1140" priority="242">
      <formula>K57="A"</formula>
    </cfRule>
  </conditionalFormatting>
  <conditionalFormatting sqref="O64">
    <cfRule type="expression" dxfId="1139" priority="182">
      <formula>AND(K57="D",L62=0,M62=0,N62=0,O62=0)</formula>
    </cfRule>
    <cfRule type="expression" dxfId="1138" priority="180">
      <formula>AND(K57="D",L57=1,L64=0,M64=0,N64=0,O64=0)</formula>
    </cfRule>
  </conditionalFormatting>
  <conditionalFormatting sqref="O8:P8">
    <cfRule type="expression" dxfId="1137" priority="72">
      <formula>O8=0</formula>
    </cfRule>
  </conditionalFormatting>
  <conditionalFormatting sqref="O11:P11">
    <cfRule type="expression" dxfId="1136" priority="79">
      <formula>AND(L11=0,M11=0,N11=0,O11=0)</formula>
    </cfRule>
  </conditionalFormatting>
  <conditionalFormatting sqref="O18:P18">
    <cfRule type="expression" dxfId="1135" priority="38">
      <formula>O18=0</formula>
    </cfRule>
  </conditionalFormatting>
  <conditionalFormatting sqref="O21:P21">
    <cfRule type="expression" dxfId="1134" priority="45">
      <formula>AND(L21=0,M21=0,N21=0,O21=0)</formula>
    </cfRule>
  </conditionalFormatting>
  <conditionalFormatting sqref="O28:P28">
    <cfRule type="expression" dxfId="1133" priority="4">
      <formula>O28=0</formula>
    </cfRule>
  </conditionalFormatting>
  <conditionalFormatting sqref="O31:P31">
    <cfRule type="expression" dxfId="1132" priority="11">
      <formula>AND(L31=0,M31=0,N31=0,O31=0)</formula>
    </cfRule>
  </conditionalFormatting>
  <conditionalFormatting sqref="O40:P40">
    <cfRule type="expression" dxfId="1131" priority="844">
      <formula>AND(O40=0,$AQ2=1)</formula>
    </cfRule>
  </conditionalFormatting>
  <conditionalFormatting sqref="O44:P44">
    <cfRule type="expression" dxfId="1130" priority="687">
      <formula>K37="A"</formula>
    </cfRule>
  </conditionalFormatting>
  <conditionalFormatting sqref="O50:P50">
    <cfRule type="expression" dxfId="1129" priority="832">
      <formula>AND(O50=0,$AQ5=1)</formula>
    </cfRule>
  </conditionalFormatting>
  <conditionalFormatting sqref="O54:P54">
    <cfRule type="expression" dxfId="1128" priority="456">
      <formula>K47="A"</formula>
    </cfRule>
  </conditionalFormatting>
  <conditionalFormatting sqref="O60:P60">
    <cfRule type="expression" dxfId="1127" priority="820">
      <formula>AND(O60=0,$AQ8=1)</formula>
    </cfRule>
  </conditionalFormatting>
  <conditionalFormatting sqref="O64:P64">
    <cfRule type="expression" dxfId="1126" priority="225">
      <formula>K57="A"</formula>
    </cfRule>
  </conditionalFormatting>
  <conditionalFormatting sqref="P7">
    <cfRule type="expression" dxfId="1125" priority="83">
      <formula>P7=0</formula>
    </cfRule>
  </conditionalFormatting>
  <conditionalFormatting sqref="P17">
    <cfRule type="expression" dxfId="1124" priority="49">
      <formula>P17=0</formula>
    </cfRule>
  </conditionalFormatting>
  <conditionalFormatting sqref="P27">
    <cfRule type="expression" dxfId="1123" priority="15">
      <formula>P27=0</formula>
    </cfRule>
  </conditionalFormatting>
  <conditionalFormatting sqref="P42">
    <cfRule type="expression" dxfId="1122" priority="648">
      <formula>K37="G"</formula>
    </cfRule>
    <cfRule type="expression" dxfId="1121" priority="649">
      <formula>OR(K37="D",K37="E")</formula>
    </cfRule>
  </conditionalFormatting>
  <conditionalFormatting sqref="P43">
    <cfRule type="expression" dxfId="1120" priority="647">
      <formula>K37="D"</formula>
    </cfRule>
  </conditionalFormatting>
  <conditionalFormatting sqref="P52">
    <cfRule type="expression" dxfId="1119" priority="418">
      <formula>OR(K47="D",K47="E")</formula>
    </cfRule>
    <cfRule type="expression" dxfId="1118" priority="417">
      <formula>K47="G"</formula>
    </cfRule>
  </conditionalFormatting>
  <conditionalFormatting sqref="P53">
    <cfRule type="expression" dxfId="1117" priority="416">
      <formula>K47="D"</formula>
    </cfRule>
  </conditionalFormatting>
  <conditionalFormatting sqref="P62">
    <cfRule type="expression" dxfId="1116" priority="186">
      <formula>K57="G"</formula>
    </cfRule>
    <cfRule type="expression" dxfId="1115" priority="187">
      <formula>OR(K57="D",K57="E")</formula>
    </cfRule>
  </conditionalFormatting>
  <conditionalFormatting sqref="P63">
    <cfRule type="expression" dxfId="1114" priority="185">
      <formula>K57="D"</formula>
    </cfRule>
  </conditionalFormatting>
  <conditionalFormatting sqref="Q8">
    <cfRule type="expression" dxfId="1113" priority="71">
      <formula>AND(O8=0,Q8=0)</formula>
    </cfRule>
  </conditionalFormatting>
  <conditionalFormatting sqref="Q18">
    <cfRule type="expression" dxfId="1112" priority="37">
      <formula>AND(O18=0,Q18=0)</formula>
    </cfRule>
  </conditionalFormatting>
  <conditionalFormatting sqref="Q28">
    <cfRule type="expression" dxfId="1111" priority="3">
      <formula>AND(O28=0,Q28=0)</formula>
    </cfRule>
  </conditionalFormatting>
  <conditionalFormatting sqref="Q42">
    <cfRule type="expression" dxfId="1110" priority="696">
      <formula>OR(K37="A",K37="C",K37="D",K37="E")</formula>
    </cfRule>
    <cfRule type="expression" dxfId="1109" priority="670">
      <formula>AND(OR(K37="A",K37="C",K37="D"),N42=0,O42=0,Q42=0)</formula>
    </cfRule>
    <cfRule type="expression" dxfId="1108" priority="700">
      <formula>OR(K37="B",K37="F",K37="G")</formula>
    </cfRule>
  </conditionalFormatting>
  <conditionalFormatting sqref="Q43">
    <cfRule type="expression" dxfId="1107" priority="684">
      <formula>OR(K37="B",K37="C")</formula>
    </cfRule>
    <cfRule type="expression" dxfId="1106" priority="682">
      <formula>K37="D"</formula>
    </cfRule>
    <cfRule type="expression" dxfId="1105" priority="654">
      <formula>K37="C"</formula>
    </cfRule>
    <cfRule type="expression" dxfId="1104" priority="703">
      <formula>K37="A"</formula>
    </cfRule>
  </conditionalFormatting>
  <conditionalFormatting sqref="Q44">
    <cfRule type="expression" dxfId="1103" priority="686">
      <formula>K37="A"</formula>
    </cfRule>
  </conditionalFormatting>
  <conditionalFormatting sqref="Q52">
    <cfRule type="expression" dxfId="1102" priority="469">
      <formula>OR(K47="B",K47="F",K47="G")</formula>
    </cfRule>
    <cfRule type="expression" dxfId="1101" priority="465">
      <formula>OR(K47="A",K47="C",K47="D",K47="E")</formula>
    </cfRule>
    <cfRule type="expression" dxfId="1100" priority="439">
      <formula>AND(OR(K47="A",K47="C",K47="D"),N52=0,O52=0,Q52=0)</formula>
    </cfRule>
  </conditionalFormatting>
  <conditionalFormatting sqref="Q53">
    <cfRule type="expression" dxfId="1099" priority="423">
      <formula>K47="C"</formula>
    </cfRule>
    <cfRule type="expression" dxfId="1098" priority="451">
      <formula>K47="D"</formula>
    </cfRule>
    <cfRule type="expression" dxfId="1097" priority="472">
      <formula>K47="A"</formula>
    </cfRule>
    <cfRule type="expression" dxfId="1096" priority="453">
      <formula>OR(K47="B",K47="C")</formula>
    </cfRule>
  </conditionalFormatting>
  <conditionalFormatting sqref="Q54">
    <cfRule type="expression" dxfId="1095" priority="455">
      <formula>K47="A"</formula>
    </cfRule>
  </conditionalFormatting>
  <conditionalFormatting sqref="Q62">
    <cfRule type="expression" dxfId="1094" priority="208">
      <formula>AND(OR(K57="A",K57="C",K57="D"),N62=0,O62=0,Q62=0)</formula>
    </cfRule>
    <cfRule type="expression" dxfId="1093" priority="234">
      <formula>OR(K57="A",K57="C",K57="D",K57="E")</formula>
    </cfRule>
    <cfRule type="expression" dxfId="1092" priority="238">
      <formula>OR(K57="B",K57="F",K57="G")</formula>
    </cfRule>
  </conditionalFormatting>
  <conditionalFormatting sqref="Q63">
    <cfRule type="expression" dxfId="1091" priority="241">
      <formula>K57="A"</formula>
    </cfRule>
    <cfRule type="expression" dxfId="1090" priority="220">
      <formula>K57="D"</formula>
    </cfRule>
    <cfRule type="expression" dxfId="1089" priority="222">
      <formula>OR(K57="B",K57="C")</formula>
    </cfRule>
    <cfRule type="expression" dxfId="1088" priority="192">
      <formula>K57="C"</formula>
    </cfRule>
  </conditionalFormatting>
  <conditionalFormatting sqref="Q64">
    <cfRule type="expression" dxfId="1087" priority="224">
      <formula>K57="A"</formula>
    </cfRule>
  </conditionalFormatting>
  <conditionalFormatting sqref="Q11:R11">
    <cfRule type="expression" dxfId="1086" priority="78">
      <formula>AND(L11=0,M11=0,N11=0,O11=0,Q11=0)</formula>
    </cfRule>
  </conditionalFormatting>
  <conditionalFormatting sqref="Q21:R21">
    <cfRule type="expression" dxfId="1085" priority="44">
      <formula>AND(L21=0,M21=0,N21=0,O21=0,Q21=0)</formula>
    </cfRule>
  </conditionalFormatting>
  <conditionalFormatting sqref="Q31:R31">
    <cfRule type="expression" dxfId="1084" priority="10">
      <formula>AND(L31=0,M31=0,N31=0,O31=0,Q31=0)</formula>
    </cfRule>
  </conditionalFormatting>
  <conditionalFormatting sqref="Q41:R41">
    <cfRule type="expression" dxfId="1083" priority="843">
      <formula>AND(O41=0,Q41=0)</formula>
    </cfRule>
  </conditionalFormatting>
  <conditionalFormatting sqref="Q51:R51">
    <cfRule type="expression" dxfId="1082" priority="831">
      <formula>AND(O51=0,Q51=0)</formula>
    </cfRule>
  </conditionalFormatting>
  <conditionalFormatting sqref="Q61:R61">
    <cfRule type="expression" dxfId="1081" priority="819">
      <formula>AND(O61=0,Q61=0)</formula>
    </cfRule>
  </conditionalFormatting>
  <conditionalFormatting sqref="R7">
    <cfRule type="expression" dxfId="1080" priority="90">
      <formula>AND(P7=0,R7=0)</formula>
    </cfRule>
  </conditionalFormatting>
  <conditionalFormatting sqref="R8">
    <cfRule type="expression" dxfId="1079" priority="82">
      <formula>AND(P8=0,R8=0)</formula>
    </cfRule>
  </conditionalFormatting>
  <conditionalFormatting sqref="R17">
    <cfRule type="expression" dxfId="1078" priority="56">
      <formula>AND(P17=0,R17=0)</formula>
    </cfRule>
  </conditionalFormatting>
  <conditionalFormatting sqref="R18">
    <cfRule type="expression" dxfId="1077" priority="48">
      <formula>AND(P18=0,R18=0)</formula>
    </cfRule>
  </conditionalFormatting>
  <conditionalFormatting sqref="R27">
    <cfRule type="expression" dxfId="1076" priority="22">
      <formula>AND(P27=0,R27=0)</formula>
    </cfRule>
  </conditionalFormatting>
  <conditionalFormatting sqref="R28">
    <cfRule type="expression" dxfId="1075" priority="14">
      <formula>AND(P28=0,R28=0)</formula>
    </cfRule>
  </conditionalFormatting>
  <conditionalFormatting sqref="R40">
    <cfRule type="expression" dxfId="1074" priority="842">
      <formula>R40=0</formula>
    </cfRule>
  </conditionalFormatting>
  <conditionalFormatting sqref="R42">
    <cfRule type="expression" dxfId="1073" priority="651">
      <formula>OR(K37="D",K37="E")</formula>
    </cfRule>
    <cfRule type="expression" dxfId="1072" priority="650">
      <formula>K37="G"</formula>
    </cfRule>
  </conditionalFormatting>
  <conditionalFormatting sqref="R43">
    <cfRule type="expression" dxfId="1071" priority="652">
      <formula>K37="D"</formula>
    </cfRule>
  </conditionalFormatting>
  <conditionalFormatting sqref="R44">
    <cfRule type="expression" dxfId="1070" priority="645">
      <formula>N37="A"</formula>
    </cfRule>
    <cfRule type="expression" dxfId="1069" priority="646">
      <formula>AND(O44=0,P44=0,Q44=0,R44=0)</formula>
    </cfRule>
  </conditionalFormatting>
  <conditionalFormatting sqref="R50">
    <cfRule type="expression" dxfId="1068" priority="830">
      <formula>R50=0</formula>
    </cfRule>
  </conditionalFormatting>
  <conditionalFormatting sqref="R52">
    <cfRule type="expression" dxfId="1067" priority="419">
      <formula>K47="G"</formula>
    </cfRule>
    <cfRule type="expression" dxfId="1066" priority="420">
      <formula>OR(K47="D",K47="E")</formula>
    </cfRule>
  </conditionalFormatting>
  <conditionalFormatting sqref="R53">
    <cfRule type="expression" dxfId="1065" priority="421">
      <formula>K47="D"</formula>
    </cfRule>
  </conditionalFormatting>
  <conditionalFormatting sqref="R54">
    <cfRule type="expression" dxfId="1064" priority="415">
      <formula>AND(O54=0,P54=0,Q54=0,R54=0)</formula>
    </cfRule>
    <cfRule type="expression" dxfId="1063" priority="414">
      <formula>N47="A"</formula>
    </cfRule>
  </conditionalFormatting>
  <conditionalFormatting sqref="R60">
    <cfRule type="expression" dxfId="1062" priority="818">
      <formula>R60=0</formula>
    </cfRule>
  </conditionalFormatting>
  <conditionalFormatting sqref="R62">
    <cfRule type="expression" dxfId="1061" priority="189">
      <formula>OR(K57="D",K57="E")</formula>
    </cfRule>
    <cfRule type="expression" dxfId="1060" priority="188">
      <formula>K57="G"</formula>
    </cfRule>
  </conditionalFormatting>
  <conditionalFormatting sqref="R63">
    <cfRule type="expression" dxfId="1059" priority="190">
      <formula>K57="D"</formula>
    </cfRule>
  </conditionalFormatting>
  <conditionalFormatting sqref="R64">
    <cfRule type="expression" dxfId="1058" priority="184">
      <formula>AND(O64=0,P64=0,Q64=0,R64=0)</formula>
    </cfRule>
    <cfRule type="expression" dxfId="1057" priority="183">
      <formula>N57="A"</formula>
    </cfRule>
  </conditionalFormatting>
  <conditionalFormatting sqref="S43">
    <cfRule type="expression" dxfId="1056" priority="683">
      <formula>OR(K37="B",K37="C")</formula>
    </cfRule>
    <cfRule type="expression" dxfId="1055" priority="681">
      <formula>K37="D"</formula>
    </cfRule>
  </conditionalFormatting>
  <conditionalFormatting sqref="S44">
    <cfRule type="expression" dxfId="1054" priority="685">
      <formula>K37="A"</formula>
    </cfRule>
  </conditionalFormatting>
  <conditionalFormatting sqref="S53">
    <cfRule type="expression" dxfId="1053" priority="450">
      <formula>K47="D"</formula>
    </cfRule>
    <cfRule type="expression" dxfId="1052" priority="452">
      <formula>OR(K47="B",K47="C")</formula>
    </cfRule>
  </conditionalFormatting>
  <conditionalFormatting sqref="S54">
    <cfRule type="expression" dxfId="1051" priority="454">
      <formula>K47="A"</formula>
    </cfRule>
  </conditionalFormatting>
  <conditionalFormatting sqref="S63">
    <cfRule type="expression" dxfId="1050" priority="221">
      <formula>OR(K57="B",K57="C")</formula>
    </cfRule>
    <cfRule type="expression" dxfId="1049" priority="219">
      <formula>K57="D"</formula>
    </cfRule>
  </conditionalFormatting>
  <conditionalFormatting sqref="S64">
    <cfRule type="expression" dxfId="1048" priority="223">
      <formula>K57="A"</formula>
    </cfRule>
  </conditionalFormatting>
  <conditionalFormatting sqref="V11">
    <cfRule type="expression" dxfId="1047" priority="84">
      <formula>AND(U4="A",V11=0)</formula>
    </cfRule>
    <cfRule type="expression" dxfId="1046" priority="87">
      <formula>V11=0</formula>
    </cfRule>
    <cfRule type="expression" dxfId="1045" priority="85">
      <formula>U4="A"</formula>
    </cfRule>
  </conditionalFormatting>
  <conditionalFormatting sqref="V21">
    <cfRule type="expression" dxfId="1044" priority="50">
      <formula>AND(U14="A",V21=0)</formula>
    </cfRule>
    <cfRule type="expression" dxfId="1043" priority="51">
      <formula>U14="A"</formula>
    </cfRule>
    <cfRule type="expression" dxfId="1042" priority="53">
      <formula>V21=0</formula>
    </cfRule>
  </conditionalFormatting>
  <conditionalFormatting sqref="V31">
    <cfRule type="expression" dxfId="1041" priority="19">
      <formula>V31=0</formula>
    </cfRule>
    <cfRule type="expression" dxfId="1040" priority="16">
      <formula>AND(U24="A",V31=0)</formula>
    </cfRule>
    <cfRule type="expression" dxfId="1039" priority="17">
      <formula>U24="A"</formula>
    </cfRule>
  </conditionalFormatting>
  <conditionalFormatting sqref="V42">
    <cfRule type="expression" dxfId="1038" priority="633">
      <formula>AND(U37="G",V42=0)</formula>
    </cfRule>
    <cfRule type="expression" dxfId="1037" priority="636">
      <formula>AND(U37="F",V42=0)</formula>
    </cfRule>
    <cfRule type="expression" dxfId="1036" priority="639">
      <formula>U37="F"</formula>
    </cfRule>
    <cfRule type="expression" dxfId="1035" priority="632">
      <formula>U37="E"</formula>
    </cfRule>
  </conditionalFormatting>
  <conditionalFormatting sqref="V42:V45">
    <cfRule type="expression" dxfId="1034" priority="641">
      <formula>V42=0</formula>
    </cfRule>
  </conditionalFormatting>
  <conditionalFormatting sqref="V43">
    <cfRule type="expression" dxfId="1033" priority="634">
      <formula>AND(OR(U37="B",U37="C"),V43=0)</formula>
    </cfRule>
    <cfRule type="expression" dxfId="1032" priority="640">
      <formula>OR(U37="B",U37="C")</formula>
    </cfRule>
    <cfRule type="expression" dxfId="1031" priority="637">
      <formula>U37="D"</formula>
    </cfRule>
  </conditionalFormatting>
  <conditionalFormatting sqref="V44">
    <cfRule type="expression" dxfId="1030" priority="638">
      <formula>U37="A"</formula>
    </cfRule>
    <cfRule type="expression" dxfId="1029" priority="635">
      <formula>AND(U37="A",V44=0)</formula>
    </cfRule>
  </conditionalFormatting>
  <conditionalFormatting sqref="V52">
    <cfRule type="expression" dxfId="1028" priority="405">
      <formula>AND(U47="F",V52=0)</formula>
    </cfRule>
    <cfRule type="expression" dxfId="1027" priority="402">
      <formula>AND(U47="G",V52=0)</formula>
    </cfRule>
    <cfRule type="expression" dxfId="1026" priority="401">
      <formula>U47="E"</formula>
    </cfRule>
    <cfRule type="expression" dxfId="1025" priority="408">
      <formula>U47="F"</formula>
    </cfRule>
  </conditionalFormatting>
  <conditionalFormatting sqref="V52:V55">
    <cfRule type="expression" dxfId="1024" priority="410">
      <formula>V52=0</formula>
    </cfRule>
  </conditionalFormatting>
  <conditionalFormatting sqref="V53">
    <cfRule type="expression" dxfId="1023" priority="406">
      <formula>U47="D"</formula>
    </cfRule>
    <cfRule type="expression" dxfId="1022" priority="403">
      <formula>AND(OR(U47="B",U47="C"),V53=0)</formula>
    </cfRule>
    <cfRule type="expression" dxfId="1021" priority="409">
      <formula>OR(U47="B",U47="C")</formula>
    </cfRule>
  </conditionalFormatting>
  <conditionalFormatting sqref="V54">
    <cfRule type="expression" dxfId="1020" priority="404">
      <formula>AND(U47="A",V54=0)</formula>
    </cfRule>
    <cfRule type="expression" dxfId="1019" priority="407">
      <formula>U47="A"</formula>
    </cfRule>
  </conditionalFormatting>
  <conditionalFormatting sqref="V62">
    <cfRule type="expression" dxfId="1018" priority="171">
      <formula>AND(U57="G",V62=0)</formula>
    </cfRule>
    <cfRule type="expression" dxfId="1017" priority="174">
      <formula>AND(U57="F",V62=0)</formula>
    </cfRule>
    <cfRule type="expression" dxfId="1016" priority="170">
      <formula>U57="E"</formula>
    </cfRule>
    <cfRule type="expression" dxfId="1015" priority="177">
      <formula>U57="F"</formula>
    </cfRule>
  </conditionalFormatting>
  <conditionalFormatting sqref="V62:V65">
    <cfRule type="expression" dxfId="1014" priority="179">
      <formula>V62=0</formula>
    </cfRule>
  </conditionalFormatting>
  <conditionalFormatting sqref="V63">
    <cfRule type="expression" dxfId="1013" priority="172">
      <formula>AND(OR(U57="B",U57="C"),V63=0)</formula>
    </cfRule>
    <cfRule type="expression" dxfId="1012" priority="175">
      <formula>U57="D"</formula>
    </cfRule>
    <cfRule type="expression" dxfId="1011" priority="178">
      <formula>OR(U57="B",U57="C")</formula>
    </cfRule>
  </conditionalFormatting>
  <conditionalFormatting sqref="V64">
    <cfRule type="expression" dxfId="1010" priority="173">
      <formula>AND(U57="A",V64=0)</formula>
    </cfRule>
    <cfRule type="expression" dxfId="1009" priority="176">
      <formula>U57="A"</formula>
    </cfRule>
  </conditionalFormatting>
  <conditionalFormatting sqref="W11">
    <cfRule type="expression" dxfId="1008" priority="76">
      <formula>AND(V11=0,W11=0)</formula>
    </cfRule>
  </conditionalFormatting>
  <conditionalFormatting sqref="W21">
    <cfRule type="expression" dxfId="1007" priority="42">
      <formula>AND(V21=0,W21=0)</formula>
    </cfRule>
  </conditionalFormatting>
  <conditionalFormatting sqref="W31">
    <cfRule type="expression" dxfId="1006" priority="8">
      <formula>AND(V31=0,W31=0)</formula>
    </cfRule>
  </conditionalFormatting>
  <conditionalFormatting sqref="W42">
    <cfRule type="expression" dxfId="1005" priority="622">
      <formula>U37="B"</formula>
    </cfRule>
    <cfRule type="expression" dxfId="1004" priority="600">
      <formula>AND(U37="F",V42=0,W42=0)</formula>
    </cfRule>
    <cfRule type="expression" dxfId="1003" priority="631">
      <formula>U37="F"</formula>
    </cfRule>
    <cfRule type="expression" dxfId="1002" priority="598">
      <formula>AND(U37="B",W42=0)</formula>
    </cfRule>
    <cfRule type="expression" dxfId="1001" priority="582">
      <formula>U37="G"</formula>
    </cfRule>
    <cfRule type="expression" dxfId="1000" priority="581">
      <formula>AND(U37="G",W42=0)</formula>
    </cfRule>
  </conditionalFormatting>
  <conditionalFormatting sqref="W42:W45">
    <cfRule type="expression" dxfId="999" priority="615">
      <formula>AND(V42=0,W42=0)</formula>
    </cfRule>
  </conditionalFormatting>
  <conditionalFormatting sqref="W43">
    <cfRule type="expression" dxfId="998" priority="585">
      <formula>AND(OR(U37="B",U37="C"),V43=0,W43=0)</formula>
    </cfRule>
    <cfRule type="expression" dxfId="997" priority="592">
      <formula>U37="D"</formula>
    </cfRule>
    <cfRule type="expression" dxfId="996" priority="618">
      <formula>U37="A"</formula>
    </cfRule>
    <cfRule type="expression" dxfId="995" priority="587">
      <formula>AND(OR(U37="A",U37="D"),V43=0,W43=0)</formula>
    </cfRule>
    <cfRule type="expression" dxfId="994" priority="601">
      <formula>OR(U37="B",U37="C")</formula>
    </cfRule>
  </conditionalFormatting>
  <conditionalFormatting sqref="W44">
    <cfRule type="expression" dxfId="993" priority="589">
      <formula>AND(U37="A",V44=0,W44=0)</formula>
    </cfRule>
    <cfRule type="expression" dxfId="992" priority="612">
      <formula>U37="A"</formula>
    </cfRule>
  </conditionalFormatting>
  <conditionalFormatting sqref="W52">
    <cfRule type="expression" dxfId="991" priority="400">
      <formula>U47="F"</formula>
    </cfRule>
    <cfRule type="expression" dxfId="990" priority="367">
      <formula>AND(U47="B",W52=0)</formula>
    </cfRule>
    <cfRule type="expression" dxfId="989" priority="391">
      <formula>U47="B"</formula>
    </cfRule>
    <cfRule type="expression" dxfId="988" priority="350">
      <formula>AND(U47="G",W52=0)</formula>
    </cfRule>
    <cfRule type="expression" dxfId="987" priority="351">
      <formula>U47="G"</formula>
    </cfRule>
    <cfRule type="expression" dxfId="986" priority="369">
      <formula>AND(U47="F",V52=0,W52=0)</formula>
    </cfRule>
  </conditionalFormatting>
  <conditionalFormatting sqref="W52:W55">
    <cfRule type="expression" dxfId="985" priority="384">
      <formula>AND(V52=0,W52=0)</formula>
    </cfRule>
  </conditionalFormatting>
  <conditionalFormatting sqref="W53">
    <cfRule type="expression" dxfId="984" priority="361">
      <formula>U47="D"</formula>
    </cfRule>
    <cfRule type="expression" dxfId="983" priority="370">
      <formula>OR(U47="B",U47="C")</formula>
    </cfRule>
    <cfRule type="expression" dxfId="982" priority="356">
      <formula>AND(OR(U47="A",U47="D"),V53=0,W53=0)</formula>
    </cfRule>
    <cfRule type="expression" dxfId="981" priority="387">
      <formula>U47="A"</formula>
    </cfRule>
    <cfRule type="expression" dxfId="980" priority="354">
      <formula>AND(OR(U47="B",U47="C"),V53=0,W53=0)</formula>
    </cfRule>
  </conditionalFormatting>
  <conditionalFormatting sqref="W54">
    <cfRule type="expression" dxfId="979" priority="358">
      <formula>AND(U47="A",V54=0,W54=0)</formula>
    </cfRule>
    <cfRule type="expression" dxfId="978" priority="381">
      <formula>U47="A"</formula>
    </cfRule>
  </conditionalFormatting>
  <conditionalFormatting sqref="W62">
    <cfRule type="expression" dxfId="977" priority="119">
      <formula>AND(U57="G",W62=0)</formula>
    </cfRule>
    <cfRule type="expression" dxfId="976" priority="120">
      <formula>U57="G"</formula>
    </cfRule>
    <cfRule type="expression" dxfId="975" priority="136">
      <formula>AND(U57="B",W62=0)</formula>
    </cfRule>
    <cfRule type="expression" dxfId="974" priority="138">
      <formula>AND(U57="F",V62=0,W62=0)</formula>
    </cfRule>
    <cfRule type="expression" dxfId="973" priority="169">
      <formula>U57="F"</formula>
    </cfRule>
    <cfRule type="expression" dxfId="972" priority="160">
      <formula>U57="B"</formula>
    </cfRule>
  </conditionalFormatting>
  <conditionalFormatting sqref="W62:W65">
    <cfRule type="expression" dxfId="971" priority="153">
      <formula>AND(V62=0,W62=0)</formula>
    </cfRule>
  </conditionalFormatting>
  <conditionalFormatting sqref="W63">
    <cfRule type="expression" dxfId="970" priority="125">
      <formula>AND(OR(U57="A",U57="D"),V63=0,W63=0)</formula>
    </cfRule>
    <cfRule type="expression" dxfId="969" priority="130">
      <formula>U57="D"</formula>
    </cfRule>
    <cfRule type="expression" dxfId="968" priority="139">
      <formula>OR(U57="B",U57="C")</formula>
    </cfRule>
    <cfRule type="expression" dxfId="967" priority="156">
      <formula>U57="A"</formula>
    </cfRule>
    <cfRule type="expression" dxfId="966" priority="123">
      <formula>AND(OR(U57="B",U57="C"),V63=0,W63=0)</formula>
    </cfRule>
  </conditionalFormatting>
  <conditionalFormatting sqref="W64">
    <cfRule type="expression" dxfId="965" priority="127">
      <formula>AND(U57="A",V64=0,W64=0)</formula>
    </cfRule>
    <cfRule type="expression" dxfId="964" priority="150">
      <formula>U57="A"</formula>
    </cfRule>
  </conditionalFormatting>
  <conditionalFormatting sqref="X11">
    <cfRule type="expression" dxfId="963" priority="75">
      <formula>AND(V11=0,W11=0,X11=0)</formula>
    </cfRule>
  </conditionalFormatting>
  <conditionalFormatting sqref="X21">
    <cfRule type="expression" dxfId="962" priority="41">
      <formula>AND(V21=0,W21=0,X21=0)</formula>
    </cfRule>
  </conditionalFormatting>
  <conditionalFormatting sqref="X31">
    <cfRule type="expression" dxfId="961" priority="7">
      <formula>AND(V31=0,W31=0,X31=0)</formula>
    </cfRule>
  </conditionalFormatting>
  <conditionalFormatting sqref="X42">
    <cfRule type="expression" dxfId="960" priority="583">
      <formula>U37="G"</formula>
    </cfRule>
    <cfRule type="expression" dxfId="959" priority="595">
      <formula>AND(OR(U37="A",U37="C",U37="D"),X42=0)</formula>
    </cfRule>
    <cfRule type="expression" dxfId="958" priority="597">
      <formula>AND(U37="B",W42=0,X42=0)</formula>
    </cfRule>
    <cfRule type="expression" dxfId="957" priority="580">
      <formula>AND(U37="G",W42=0,X42=0)</formula>
    </cfRule>
    <cfRule type="expression" dxfId="956" priority="599">
      <formula>AND(U37="F",V42=0,W42=0,X42=0)</formula>
    </cfRule>
    <cfRule type="expression" dxfId="955" priority="625">
      <formula>U37="B"</formula>
    </cfRule>
    <cfRule type="expression" dxfId="954" priority="630">
      <formula>U37="F"</formula>
    </cfRule>
    <cfRule type="expression" dxfId="953" priority="621">
      <formula>OR(U37="A",U37="C",U37="D",U37="E")</formula>
    </cfRule>
    <cfRule type="expression" dxfId="952" priority="578">
      <formula>AND(U37="E",V42=0,W42=0,X42=0)</formula>
    </cfRule>
  </conditionalFormatting>
  <conditionalFormatting sqref="X42:X45">
    <cfRule type="expression" dxfId="951" priority="614">
      <formula>AND(V42=0,W42=0,X42=0)</formula>
    </cfRule>
  </conditionalFormatting>
  <conditionalFormatting sqref="X43">
    <cfRule type="expression" dxfId="950" priority="602">
      <formula>U37="D"</formula>
    </cfRule>
    <cfRule type="expression" dxfId="949" priority="628">
      <formula>U37="A"</formula>
    </cfRule>
    <cfRule type="expression" dxfId="948" priority="617">
      <formula>OR(U37="B",U37="C")</formula>
    </cfRule>
    <cfRule type="expression" dxfId="947" priority="591">
      <formula>AND(OR(U37="A",U37="D"),W43=0,X43=0)</formula>
    </cfRule>
    <cfRule type="expression" dxfId="946" priority="586">
      <formula>AND(OR(U37="B",U37="C"),V43=0,W43=0,X43=0)</formula>
    </cfRule>
  </conditionalFormatting>
  <conditionalFormatting sqref="X44">
    <cfRule type="expression" dxfId="945" priority="611">
      <formula>U37="A"</formula>
    </cfRule>
    <cfRule type="expression" dxfId="944" priority="588">
      <formula>AND(U37="A",V44=0,W44=0,X44=0)</formula>
    </cfRule>
  </conditionalFormatting>
  <conditionalFormatting sqref="X52">
    <cfRule type="expression" dxfId="943" priority="368">
      <formula>AND(U47="F",V52=0,W52=0,X52=0)</formula>
    </cfRule>
    <cfRule type="expression" dxfId="942" priority="364">
      <formula>AND(OR(U47="A",U47="C",U47="D"),X52=0)</formula>
    </cfRule>
    <cfRule type="expression" dxfId="941" priority="394">
      <formula>U47="B"</formula>
    </cfRule>
    <cfRule type="expression" dxfId="940" priority="352">
      <formula>U47="G"</formula>
    </cfRule>
    <cfRule type="expression" dxfId="939" priority="347">
      <formula>AND(U47="E",V52=0,W52=0,X52=0)</formula>
    </cfRule>
    <cfRule type="expression" dxfId="938" priority="390">
      <formula>OR(U47="A",U47="C",U47="D",U47="E")</formula>
    </cfRule>
    <cfRule type="expression" dxfId="937" priority="349">
      <formula>AND(U47="G",W52=0,X52=0)</formula>
    </cfRule>
    <cfRule type="expression" dxfId="936" priority="399">
      <formula>U47="F"</formula>
    </cfRule>
    <cfRule type="expression" dxfId="935" priority="366">
      <formula>AND(U47="B",W52=0,X52=0)</formula>
    </cfRule>
  </conditionalFormatting>
  <conditionalFormatting sqref="X52:X55">
    <cfRule type="expression" dxfId="934" priority="383">
      <formula>AND(V52=0,W52=0,X52=0)</formula>
    </cfRule>
  </conditionalFormatting>
  <conditionalFormatting sqref="X53">
    <cfRule type="expression" dxfId="933" priority="371">
      <formula>U47="D"</formula>
    </cfRule>
    <cfRule type="expression" dxfId="932" priority="360">
      <formula>AND(OR(U47="A",U47="D"),W53=0,X53=0)</formula>
    </cfRule>
    <cfRule type="expression" dxfId="931" priority="397">
      <formula>U47="A"</formula>
    </cfRule>
    <cfRule type="expression" dxfId="930" priority="355">
      <formula>AND(OR(U47="B",U47="C"),V53=0,W53=0,X53=0)</formula>
    </cfRule>
    <cfRule type="expression" dxfId="929" priority="386">
      <formula>OR(U47="B",U47="C")</formula>
    </cfRule>
  </conditionalFormatting>
  <conditionalFormatting sqref="X54">
    <cfRule type="expression" dxfId="928" priority="380">
      <formula>U47="A"</formula>
    </cfRule>
    <cfRule type="expression" dxfId="927" priority="357">
      <formula>AND(U47="A",V54=0,W54=0,X54=0)</formula>
    </cfRule>
  </conditionalFormatting>
  <conditionalFormatting sqref="X62">
    <cfRule type="expression" dxfId="926" priority="159">
      <formula>OR(U57="A",U57="C",U57="D",U57="E")</formula>
    </cfRule>
    <cfRule type="expression" dxfId="925" priority="168">
      <formula>U57="F"</formula>
    </cfRule>
    <cfRule type="expression" dxfId="924" priority="163">
      <formula>U57="B"</formula>
    </cfRule>
    <cfRule type="expression" dxfId="923" priority="137">
      <formula>AND(U57="F",V62=0,W62=0,X62=0)</formula>
    </cfRule>
    <cfRule type="expression" dxfId="922" priority="135">
      <formula>AND(U57="B",W62=0,X62=0)</formula>
    </cfRule>
    <cfRule type="expression" dxfId="921" priority="133">
      <formula>AND(OR(U57="A",U57="C",U57="D"),X62=0)</formula>
    </cfRule>
    <cfRule type="expression" dxfId="920" priority="121">
      <formula>U57="G"</formula>
    </cfRule>
    <cfRule type="expression" dxfId="919" priority="118">
      <formula>AND(U57="G",W62=0,X62=0)</formula>
    </cfRule>
    <cfRule type="expression" dxfId="918" priority="116">
      <formula>AND(U57="E",V62=0,W62=0,X62=0)</formula>
    </cfRule>
  </conditionalFormatting>
  <conditionalFormatting sqref="X62:X65">
    <cfRule type="expression" dxfId="917" priority="152">
      <formula>AND(V62=0,W62=0,X62=0)</formula>
    </cfRule>
  </conditionalFormatting>
  <conditionalFormatting sqref="X63">
    <cfRule type="expression" dxfId="916" priority="155">
      <formula>OR(U57="B",U57="C")</formula>
    </cfRule>
    <cfRule type="expression" dxfId="915" priority="140">
      <formula>U57="D"</formula>
    </cfRule>
    <cfRule type="expression" dxfId="914" priority="124">
      <formula>AND(OR(U57="B",U57="C"),V63=0,W63=0,X63=0)</formula>
    </cfRule>
    <cfRule type="expression" dxfId="913" priority="129">
      <formula>AND(OR(U57="A",U57="D"),W63=0,X63=0)</formula>
    </cfRule>
    <cfRule type="expression" dxfId="912" priority="166">
      <formula>U57="A"</formula>
    </cfRule>
  </conditionalFormatting>
  <conditionalFormatting sqref="X64">
    <cfRule type="expression" dxfId="911" priority="126">
      <formula>AND(U57="A",V64=0,W64=0,X64=0)</formula>
    </cfRule>
    <cfRule type="expression" dxfId="910" priority="149">
      <formula>U57="A"</formula>
    </cfRule>
  </conditionalFormatting>
  <conditionalFormatting sqref="Y42">
    <cfRule type="expression" dxfId="909" priority="624">
      <formula>U37="B"</formula>
    </cfRule>
    <cfRule type="expression" dxfId="908" priority="576">
      <formula>AND(U37="E",V42=0,W42=0,X42=0,Y42=0)</formula>
    </cfRule>
    <cfRule type="expression" dxfId="907" priority="584">
      <formula>U37="G"</formula>
    </cfRule>
    <cfRule type="expression" dxfId="906" priority="566">
      <formula>AND(U37="E",V37=1,V42=0,W42=0,X42=0,Y42=0)</formula>
    </cfRule>
    <cfRule type="expression" dxfId="905" priority="579">
      <formula>AND(U37="G",W42=0,X42=0,Y42=0)</formula>
    </cfRule>
    <cfRule type="expression" dxfId="904" priority="620">
      <formula>OR(U37="A",U37="C",U37="D",U37="E")</formula>
    </cfRule>
    <cfRule type="expression" dxfId="903" priority="629">
      <formula>U37="F"</formula>
    </cfRule>
    <cfRule type="expression" dxfId="902" priority="594">
      <formula>AND(OR(U37="A",U37="C",U37="D"),X42=0,Y42=0)</formula>
    </cfRule>
    <cfRule type="expression" dxfId="901" priority="596">
      <formula>AND(U37="B",W42=0,X42=0,Y42=0)</formula>
    </cfRule>
  </conditionalFormatting>
  <conditionalFormatting sqref="Y42:Y43 Y44:Z45">
    <cfRule type="expression" dxfId="900" priority="613">
      <formula>AND(V42=0,W42=0,X42=0,Y42=0)</formula>
    </cfRule>
  </conditionalFormatting>
  <conditionalFormatting sqref="Y43">
    <cfRule type="expression" dxfId="899" priority="590">
      <formula>AND(OR(U37="A",U37="D"),W43=0,X43=0,Y43=0)</formula>
    </cfRule>
    <cfRule type="expression" dxfId="898" priority="603">
      <formula>U37="D"</formula>
    </cfRule>
    <cfRule type="expression" dxfId="897" priority="627">
      <formula>U37="A"</formula>
    </cfRule>
    <cfRule type="expression" dxfId="896" priority="616">
      <formula>OR(U37="B",U37="C")</formula>
    </cfRule>
  </conditionalFormatting>
  <conditionalFormatting sqref="Y44">
    <cfRule type="expression" dxfId="895" priority="567">
      <formula>AND(U37="D",V42=0,W42=0,X42=0,Y42=0)</formula>
    </cfRule>
    <cfRule type="expression" dxfId="894" priority="565">
      <formula>AND(U37="D",V37=1,V44=0,W44=0,X44=0,Y44=0)</formula>
    </cfRule>
  </conditionalFormatting>
  <conditionalFormatting sqref="Y52">
    <cfRule type="expression" dxfId="893" priority="345">
      <formula>AND(U47="E",V52=0,W52=0,X52=0,Y52=0)</formula>
    </cfRule>
    <cfRule type="expression" dxfId="892" priority="363">
      <formula>AND(OR(U47="A",U47="C",U47="D"),X52=0,Y52=0)</formula>
    </cfRule>
    <cfRule type="expression" dxfId="891" priority="353">
      <formula>U47="G"</formula>
    </cfRule>
    <cfRule type="expression" dxfId="890" priority="398">
      <formula>U47="F"</formula>
    </cfRule>
    <cfRule type="expression" dxfId="889" priority="389">
      <formula>OR(U47="A",U47="C",U47="D",U47="E")</formula>
    </cfRule>
    <cfRule type="expression" dxfId="888" priority="348">
      <formula>AND(U47="G",W52=0,X52=0,Y52=0)</formula>
    </cfRule>
    <cfRule type="expression" dxfId="887" priority="335">
      <formula>AND(U47="E",V47=1,V52=0,W52=0,X52=0,Y52=0)</formula>
    </cfRule>
    <cfRule type="expression" dxfId="886" priority="393">
      <formula>U47="B"</formula>
    </cfRule>
    <cfRule type="expression" dxfId="885" priority="365">
      <formula>AND(U47="B",W52=0,X52=0,Y52=0)</formula>
    </cfRule>
  </conditionalFormatting>
  <conditionalFormatting sqref="Y52:Y53 Y54:Z55">
    <cfRule type="expression" dxfId="884" priority="382">
      <formula>AND(V52=0,W52=0,X52=0,Y52=0)</formula>
    </cfRule>
  </conditionalFormatting>
  <conditionalFormatting sqref="Y53">
    <cfRule type="expression" dxfId="883" priority="372">
      <formula>U47="D"</formula>
    </cfRule>
    <cfRule type="expression" dxfId="882" priority="359">
      <formula>AND(OR(U47="A",U47="D"),W53=0,X53=0,Y53=0)</formula>
    </cfRule>
    <cfRule type="expression" dxfId="881" priority="396">
      <formula>U47="A"</formula>
    </cfRule>
    <cfRule type="expression" dxfId="880" priority="385">
      <formula>OR(U47="B",U47="C")</formula>
    </cfRule>
  </conditionalFormatting>
  <conditionalFormatting sqref="Y54">
    <cfRule type="expression" dxfId="879" priority="334">
      <formula>AND(U47="D",V47=1,V54=0,W54=0,X54=0,Y54=0)</formula>
    </cfRule>
    <cfRule type="expression" dxfId="878" priority="336">
      <formula>AND(U47="D",V52=0,W52=0,X52=0,Y52=0)</formula>
    </cfRule>
  </conditionalFormatting>
  <conditionalFormatting sqref="Y62">
    <cfRule type="expression" dxfId="877" priority="104">
      <formula>AND(U57="E",V57=1,V62=0,W62=0,X62=0,Y62=0)</formula>
    </cfRule>
    <cfRule type="expression" dxfId="876" priority="162">
      <formula>U57="B"</formula>
    </cfRule>
    <cfRule type="expression" dxfId="875" priority="167">
      <formula>U57="F"</formula>
    </cfRule>
    <cfRule type="expression" dxfId="874" priority="114">
      <formula>AND(U57="E",V62=0,W62=0,X62=0,Y62=0)</formula>
    </cfRule>
    <cfRule type="expression" dxfId="873" priority="117">
      <formula>AND(U57="G",W62=0,X62=0,Y62=0)</formula>
    </cfRule>
    <cfRule type="expression" dxfId="872" priority="158">
      <formula>OR(U57="A",U57="C",U57="D",U57="E")</formula>
    </cfRule>
    <cfRule type="expression" dxfId="871" priority="122">
      <formula>U57="G"</formula>
    </cfRule>
    <cfRule type="expression" dxfId="870" priority="132">
      <formula>AND(OR(U57="A",U57="C",U57="D"),X62=0,Y62=0)</formula>
    </cfRule>
    <cfRule type="expression" dxfId="869" priority="134">
      <formula>AND(U57="B",W62=0,X62=0,Y62=0)</formula>
    </cfRule>
  </conditionalFormatting>
  <conditionalFormatting sqref="Y62:Y63 Y64:Z65">
    <cfRule type="expression" dxfId="868" priority="151">
      <formula>AND(V62=0,W62=0,X62=0,Y62=0)</formula>
    </cfRule>
  </conditionalFormatting>
  <conditionalFormatting sqref="Y63">
    <cfRule type="expression" dxfId="867" priority="165">
      <formula>U57="A"</formula>
    </cfRule>
    <cfRule type="expression" dxfId="866" priority="128">
      <formula>AND(OR(U57="A",U57="D"),W63=0,X63=0,Y63=0)</formula>
    </cfRule>
    <cfRule type="expression" dxfId="865" priority="154">
      <formula>OR(U57="B",U57="C")</formula>
    </cfRule>
    <cfRule type="expression" dxfId="864" priority="141">
      <formula>U57="D"</formula>
    </cfRule>
  </conditionalFormatting>
  <conditionalFormatting sqref="Y64">
    <cfRule type="expression" dxfId="863" priority="103">
      <formula>AND(U57="D",V57=1,V64=0,W64=0,X64=0,Y64=0)</formula>
    </cfRule>
    <cfRule type="expression" dxfId="862" priority="105">
      <formula>AND(U57="D",V62=0,W62=0,X62=0,Y62=0)</formula>
    </cfRule>
  </conditionalFormatting>
  <conditionalFormatting sqref="Y7:Z7">
    <cfRule type="expression" dxfId="861" priority="86">
      <formula>AND(Y7=0,$AQ3=1)</formula>
    </cfRule>
  </conditionalFormatting>
  <conditionalFormatting sqref="Y8:Z8">
    <cfRule type="expression" dxfId="860" priority="70">
      <formula>Y8=0</formula>
    </cfRule>
  </conditionalFormatting>
  <conditionalFormatting sqref="Y11:Z11">
    <cfRule type="expression" dxfId="859" priority="74">
      <formula>AND(V11=0,W11=0,X11=0,Y11=0)</formula>
    </cfRule>
  </conditionalFormatting>
  <conditionalFormatting sqref="Y17:Z17">
    <cfRule type="expression" dxfId="858" priority="52">
      <formula>AND(Y17=0,$AQ13=1)</formula>
    </cfRule>
  </conditionalFormatting>
  <conditionalFormatting sqref="Y18:Z18">
    <cfRule type="expression" dxfId="857" priority="36">
      <formula>Y18=0</formula>
    </cfRule>
  </conditionalFormatting>
  <conditionalFormatting sqref="Y21:Z21">
    <cfRule type="expression" dxfId="856" priority="40">
      <formula>AND(V21=0,W21=0,X21=0,Y21=0)</formula>
    </cfRule>
  </conditionalFormatting>
  <conditionalFormatting sqref="Y27:Z27">
    <cfRule type="expression" dxfId="855" priority="18">
      <formula>AND(Y27=0,$AQ23=1)</formula>
    </cfRule>
  </conditionalFormatting>
  <conditionalFormatting sqref="Y28:Z28">
    <cfRule type="expression" dxfId="854" priority="2">
      <formula>Y28=0</formula>
    </cfRule>
  </conditionalFormatting>
  <conditionalFormatting sqref="Y31:Z31">
    <cfRule type="expression" dxfId="853" priority="6">
      <formula>AND(V31=0,W31=0,X31=0,Y31=0)</formula>
    </cfRule>
  </conditionalFormatting>
  <conditionalFormatting sqref="Y40:Z40">
    <cfRule type="expression" dxfId="852" priority="840">
      <formula>AND(Y40=0,$AQ3=1)</formula>
    </cfRule>
  </conditionalFormatting>
  <conditionalFormatting sqref="Y44:Z44">
    <cfRule type="expression" dxfId="851" priority="610">
      <formula>U37="A"</formula>
    </cfRule>
  </conditionalFormatting>
  <conditionalFormatting sqref="Y50:Z50">
    <cfRule type="expression" dxfId="850" priority="828">
      <formula>AND(Y50=0,$AQ6=1)</formula>
    </cfRule>
  </conditionalFormatting>
  <conditionalFormatting sqref="Y54:Z54">
    <cfRule type="expression" dxfId="849" priority="379">
      <formula>U47="A"</formula>
    </cfRule>
  </conditionalFormatting>
  <conditionalFormatting sqref="Y60:Z60">
    <cfRule type="expression" dxfId="848" priority="816">
      <formula>AND(Y60=0,$AQ9=1)</formula>
    </cfRule>
  </conditionalFormatting>
  <conditionalFormatting sqref="Y64:Z64">
    <cfRule type="expression" dxfId="847" priority="148">
      <formula>U57="A"</formula>
    </cfRule>
  </conditionalFormatting>
  <conditionalFormatting sqref="Z42">
    <cfRule type="expression" dxfId="846" priority="571">
      <formula>U37="G"</formula>
    </cfRule>
    <cfRule type="expression" dxfId="845" priority="572">
      <formula>OR(U37="D",U37="E")</formula>
    </cfRule>
  </conditionalFormatting>
  <conditionalFormatting sqref="Z43">
    <cfRule type="expression" dxfId="844" priority="570">
      <formula>U37="D"</formula>
    </cfRule>
  </conditionalFormatting>
  <conditionalFormatting sqref="Z52">
    <cfRule type="expression" dxfId="843" priority="341">
      <formula>OR(U47="D",U47="E")</formula>
    </cfRule>
    <cfRule type="expression" dxfId="842" priority="340">
      <formula>U47="G"</formula>
    </cfRule>
  </conditionalFormatting>
  <conditionalFormatting sqref="Z53">
    <cfRule type="expression" dxfId="841" priority="339">
      <formula>U47="D"</formula>
    </cfRule>
  </conditionalFormatting>
  <conditionalFormatting sqref="Z62">
    <cfRule type="expression" dxfId="840" priority="110">
      <formula>OR(U57="D",U57="E")</formula>
    </cfRule>
    <cfRule type="expression" dxfId="839" priority="109">
      <formula>U57="G"</formula>
    </cfRule>
  </conditionalFormatting>
  <conditionalFormatting sqref="Z63">
    <cfRule type="expression" dxfId="838" priority="108">
      <formula>U57="D"</formula>
    </cfRule>
  </conditionalFormatting>
  <conditionalFormatting sqref="AA8">
    <cfRule type="expression" dxfId="837" priority="69">
      <formula>AND(Y8=0,AA8=0)</formula>
    </cfRule>
  </conditionalFormatting>
  <conditionalFormatting sqref="AA18">
    <cfRule type="expression" dxfId="836" priority="35">
      <formula>AND(Y18=0,AA18=0)</formula>
    </cfRule>
  </conditionalFormatting>
  <conditionalFormatting sqref="AA28">
    <cfRule type="expression" dxfId="835" priority="1">
      <formula>AND(Y28=0,AA28=0)</formula>
    </cfRule>
  </conditionalFormatting>
  <conditionalFormatting sqref="AA42">
    <cfRule type="expression" dxfId="834" priority="619">
      <formula>OR(U37="A",U37="C",U37="D",U37="E")</formula>
    </cfRule>
    <cfRule type="expression" dxfId="833" priority="623">
      <formula>OR(U37="B",U37="F",U37="G")</formula>
    </cfRule>
    <cfRule type="expression" dxfId="832" priority="593">
      <formula>AND(OR(U37="A",U37="C",U37="D"),X42=0,Y42=0,AA42=0)</formula>
    </cfRule>
  </conditionalFormatting>
  <conditionalFormatting sqref="AA43">
    <cfRule type="expression" dxfId="831" priority="607">
      <formula>OR(U37="B",U37="C")</formula>
    </cfRule>
    <cfRule type="expression" dxfId="830" priority="605">
      <formula>U37="D"</formula>
    </cfRule>
    <cfRule type="expression" dxfId="829" priority="577">
      <formula>U37="C"</formula>
    </cfRule>
    <cfRule type="expression" dxfId="828" priority="626">
      <formula>U37="A"</formula>
    </cfRule>
  </conditionalFormatting>
  <conditionalFormatting sqref="AA44">
    <cfRule type="expression" dxfId="827" priority="609">
      <formula>U37="A"</formula>
    </cfRule>
  </conditionalFormatting>
  <conditionalFormatting sqref="AA52">
    <cfRule type="expression" dxfId="826" priority="362">
      <formula>AND(OR(U47="A",U47="C",U47="D"),X52=0,Y52=0,AA52=0)</formula>
    </cfRule>
    <cfRule type="expression" dxfId="825" priority="392">
      <formula>OR(U47="B",U47="F",U47="G")</formula>
    </cfRule>
    <cfRule type="expression" dxfId="824" priority="388">
      <formula>OR(U47="A",U47="C",U47="D",U47="E")</formula>
    </cfRule>
  </conditionalFormatting>
  <conditionalFormatting sqref="AA53">
    <cfRule type="expression" dxfId="823" priority="374">
      <formula>U47="D"</formula>
    </cfRule>
    <cfRule type="expression" dxfId="822" priority="376">
      <formula>OR(U47="B",U47="C")</formula>
    </cfRule>
    <cfRule type="expression" dxfId="821" priority="395">
      <formula>U47="A"</formula>
    </cfRule>
    <cfRule type="expression" dxfId="820" priority="346">
      <formula>U47="C"</formula>
    </cfRule>
  </conditionalFormatting>
  <conditionalFormatting sqref="AA54">
    <cfRule type="expression" dxfId="819" priority="378">
      <formula>U47="A"</formula>
    </cfRule>
  </conditionalFormatting>
  <conditionalFormatting sqref="AA62">
    <cfRule type="expression" dxfId="818" priority="157">
      <formula>OR(U57="A",U57="C",U57="D",U57="E")</formula>
    </cfRule>
    <cfRule type="expression" dxfId="817" priority="161">
      <formula>OR(U57="B",U57="F",U57="G")</formula>
    </cfRule>
    <cfRule type="expression" dxfId="816" priority="131">
      <formula>AND(OR(U57="A",U57="C",U57="D"),X62=0,Y62=0,AA62=0)</formula>
    </cfRule>
  </conditionalFormatting>
  <conditionalFormatting sqref="AA63">
    <cfRule type="expression" dxfId="815" priority="164">
      <formula>U57="A"</formula>
    </cfRule>
    <cfRule type="expression" dxfId="814" priority="145">
      <formula>OR(U57="B",U57="C")</formula>
    </cfRule>
    <cfRule type="expression" dxfId="813" priority="143">
      <formula>U57="D"</formula>
    </cfRule>
    <cfRule type="expression" dxfId="812" priority="115">
      <formula>U57="C"</formula>
    </cfRule>
  </conditionalFormatting>
  <conditionalFormatting sqref="AA64">
    <cfRule type="expression" dxfId="811" priority="147">
      <formula>U57="A"</formula>
    </cfRule>
  </conditionalFormatting>
  <conditionalFormatting sqref="AA11:AB11">
    <cfRule type="expression" dxfId="810" priority="73">
      <formula>AND(V11=0,W11=0,X11=0,Y11=0,AA11=0)</formula>
    </cfRule>
  </conditionalFormatting>
  <conditionalFormatting sqref="AA21:AB21">
    <cfRule type="expression" dxfId="809" priority="39">
      <formula>AND(V21=0,W21=0,X21=0,Y21=0,AA21=0)</formula>
    </cfRule>
  </conditionalFormatting>
  <conditionalFormatting sqref="AA31:AB31">
    <cfRule type="expression" dxfId="808" priority="5">
      <formula>AND(V31=0,W31=0,X31=0,Y31=0,AA31=0)</formula>
    </cfRule>
  </conditionalFormatting>
  <conditionalFormatting sqref="AA41:AB41">
    <cfRule type="expression" dxfId="807" priority="839">
      <formula>AND(Y41=0,AA41=0)</formula>
    </cfRule>
  </conditionalFormatting>
  <conditionalFormatting sqref="AA51:AB51">
    <cfRule type="expression" dxfId="806" priority="827">
      <formula>AND(Y51=0,AA51=0)</formula>
    </cfRule>
  </conditionalFormatting>
  <conditionalFormatting sqref="AA61:AB61">
    <cfRule type="expression" dxfId="805" priority="815">
      <formula>AND(Y61=0,AA61=0)</formula>
    </cfRule>
  </conditionalFormatting>
  <conditionalFormatting sqref="AB8">
    <cfRule type="expression" dxfId="804" priority="77">
      <formula>AND(Z8=0,AB8=0)</formula>
    </cfRule>
  </conditionalFormatting>
  <conditionalFormatting sqref="AB18">
    <cfRule type="expression" dxfId="803" priority="43">
      <formula>AND(Z18=0,AB18=0)</formula>
    </cfRule>
  </conditionalFormatting>
  <conditionalFormatting sqref="AB28">
    <cfRule type="expression" dxfId="802" priority="9">
      <formula>AND(Z28=0,AB28=0)</formula>
    </cfRule>
  </conditionalFormatting>
  <conditionalFormatting sqref="AB40">
    <cfRule type="expression" dxfId="801" priority="838">
      <formula>AB40=0</formula>
    </cfRule>
  </conditionalFormatting>
  <conditionalFormatting sqref="AB42">
    <cfRule type="expression" dxfId="800" priority="573">
      <formula>U37="G"</formula>
    </cfRule>
    <cfRule type="expression" dxfId="799" priority="574">
      <formula>OR(U37="D",U37="E")</formula>
    </cfRule>
  </conditionalFormatting>
  <conditionalFormatting sqref="AB43">
    <cfRule type="expression" dxfId="798" priority="575">
      <formula>U37="D"</formula>
    </cfRule>
  </conditionalFormatting>
  <conditionalFormatting sqref="AB44">
    <cfRule type="expression" dxfId="797" priority="569">
      <formula>AND(Y44=0,Z44=0,AA44=0,AB44=0)</formula>
    </cfRule>
    <cfRule type="expression" dxfId="796" priority="568">
      <formula>X37="A"</formula>
    </cfRule>
  </conditionalFormatting>
  <conditionalFormatting sqref="AB50">
    <cfRule type="expression" dxfId="795" priority="826">
      <formula>AB50=0</formula>
    </cfRule>
  </conditionalFormatting>
  <conditionalFormatting sqref="AB52">
    <cfRule type="expression" dxfId="794" priority="343">
      <formula>OR(U47="D",U47="E")</formula>
    </cfRule>
    <cfRule type="expression" dxfId="793" priority="342">
      <formula>U47="G"</formula>
    </cfRule>
  </conditionalFormatting>
  <conditionalFormatting sqref="AB53">
    <cfRule type="expression" dxfId="792" priority="344">
      <formula>U47="D"</formula>
    </cfRule>
  </conditionalFormatting>
  <conditionalFormatting sqref="AB54">
    <cfRule type="expression" dxfId="791" priority="338">
      <formula>AND(Y54=0,Z54=0,AA54=0,AB54=0)</formula>
    </cfRule>
    <cfRule type="expression" dxfId="790" priority="337">
      <formula>X47="A"</formula>
    </cfRule>
  </conditionalFormatting>
  <conditionalFormatting sqref="AB60">
    <cfRule type="expression" dxfId="789" priority="814">
      <formula>AB60=0</formula>
    </cfRule>
  </conditionalFormatting>
  <conditionalFormatting sqref="AB62">
    <cfRule type="expression" dxfId="788" priority="111">
      <formula>U57="G"</formula>
    </cfRule>
    <cfRule type="expression" dxfId="787" priority="112">
      <formula>OR(U57="D",U57="E")</formula>
    </cfRule>
  </conditionalFormatting>
  <conditionalFormatting sqref="AB63">
    <cfRule type="expression" dxfId="786" priority="113">
      <formula>U57="D"</formula>
    </cfRule>
  </conditionalFormatting>
  <conditionalFormatting sqref="AB64">
    <cfRule type="expression" dxfId="785" priority="106">
      <formula>X57="A"</formula>
    </cfRule>
    <cfRule type="expression" dxfId="784" priority="107">
      <formula>AND(Y64=0,Z64=0,AA64=0,AB64=0)</formula>
    </cfRule>
  </conditionalFormatting>
  <conditionalFormatting sqref="AC43">
    <cfRule type="expression" dxfId="783" priority="606">
      <formula>OR(U37="B",U37="C")</formula>
    </cfRule>
    <cfRule type="expression" dxfId="782" priority="604">
      <formula>U37="D"</formula>
    </cfRule>
  </conditionalFormatting>
  <conditionalFormatting sqref="AC44">
    <cfRule type="expression" dxfId="781" priority="608">
      <formula>U37="A"</formula>
    </cfRule>
  </conditionalFormatting>
  <conditionalFormatting sqref="AC53">
    <cfRule type="expression" dxfId="780" priority="375">
      <formula>OR(U47="B",U47="C")</formula>
    </cfRule>
    <cfRule type="expression" dxfId="779" priority="373">
      <formula>U47="D"</formula>
    </cfRule>
  </conditionalFormatting>
  <conditionalFormatting sqref="AC54">
    <cfRule type="expression" dxfId="778" priority="377">
      <formula>U47="A"</formula>
    </cfRule>
  </conditionalFormatting>
  <conditionalFormatting sqref="AC63">
    <cfRule type="expression" dxfId="777" priority="142">
      <formula>U57="D"</formula>
    </cfRule>
    <cfRule type="expression" dxfId="776" priority="144">
      <formula>OR(U57="B",U57="C")</formula>
    </cfRule>
  </conditionalFormatting>
  <conditionalFormatting sqref="AC64">
    <cfRule type="expression" dxfId="775" priority="146">
      <formula>U57="A"</formula>
    </cfRule>
  </conditionalFormatting>
  <conditionalFormatting sqref="AK57:AK65">
    <cfRule type="cellIs" dxfId="774" priority="813" operator="equal">
      <formula>"haru"</formula>
    </cfRule>
    <cfRule type="cellIs" dxfId="773" priority="812" operator="equal">
      <formula>"natu"</formula>
    </cfRule>
  </conditionalFormatting>
  <conditionalFormatting sqref="AM57:AM65">
    <cfRule type="cellIs" dxfId="772" priority="811" operator="equal">
      <formula>"aki"</formula>
    </cfRule>
    <cfRule type="cellIs" dxfId="771" priority="810" operator="equal">
      <formula>"huyu"</formula>
    </cfRule>
  </conditionalFormatting>
  <conditionalFormatting sqref="BB1:BB9 BF1:BF9">
    <cfRule type="expression" dxfId="770" priority="1116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1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8C3F6-7F62-4C08-8B31-AEE46A15E857}">
  <sheetPr>
    <pageSetUpPr fitToPage="1"/>
  </sheetPr>
  <dimension ref="A1:DK138"/>
  <sheetViews>
    <sheetView showGridLines="0" zoomScale="50" zoomScaleNormal="50" workbookViewId="0">
      <selection activeCell="AB1" sqref="AB1:AD1"/>
    </sheetView>
  </sheetViews>
  <sheetFormatPr defaultRowHeight="15" x14ac:dyDescent="0.4"/>
  <cols>
    <col min="1" max="1" width="1.625" style="1" customWidth="1"/>
    <col min="2" max="4" width="6.625" style="1" customWidth="1"/>
    <col min="5" max="5" width="5.375" style="1" customWidth="1"/>
    <col min="6" max="6" width="2.125" style="1" customWidth="1"/>
    <col min="7" max="7" width="5.375" style="1" customWidth="1"/>
    <col min="8" max="8" width="2.125" style="1" customWidth="1"/>
    <col min="9" max="9" width="6.625" style="1" customWidth="1"/>
    <col min="10" max="11" width="1.625" style="1" customWidth="1"/>
    <col min="12" max="14" width="6.625" style="1" customWidth="1"/>
    <col min="15" max="15" width="5.375" style="1" customWidth="1"/>
    <col min="16" max="16" width="2.125" style="1" customWidth="1"/>
    <col min="17" max="17" width="5.375" style="1" customWidth="1"/>
    <col min="18" max="18" width="2.125" style="1" customWidth="1"/>
    <col min="19" max="19" width="6.625" style="1" customWidth="1"/>
    <col min="20" max="21" width="1.625" style="1" customWidth="1"/>
    <col min="22" max="24" width="6.625" style="1" customWidth="1"/>
    <col min="25" max="25" width="5.375" style="1" customWidth="1"/>
    <col min="26" max="26" width="2.125" style="1" customWidth="1"/>
    <col min="27" max="27" width="5.375" style="1" customWidth="1"/>
    <col min="28" max="28" width="2.125" style="1" customWidth="1"/>
    <col min="29" max="29" width="6.625" style="1" customWidth="1"/>
    <col min="30" max="30" width="1.625" style="1" customWidth="1"/>
    <col min="31" max="31" width="3.75" style="1" customWidth="1"/>
    <col min="32" max="32" width="12.625" style="1" customWidth="1"/>
    <col min="33" max="35" width="6.625" style="1" hidden="1" customWidth="1"/>
    <col min="36" max="36" width="10.625" style="1" hidden="1" customWidth="1"/>
    <col min="37" max="37" width="7.625" style="1" hidden="1" customWidth="1"/>
    <col min="38" max="39" width="6.625" style="1" hidden="1" customWidth="1"/>
    <col min="40" max="40" width="13.125" style="1" hidden="1" customWidth="1"/>
    <col min="41" max="43" width="6.625" style="1" hidden="1" customWidth="1"/>
    <col min="44" max="44" width="3.625" style="1" hidden="1" customWidth="1"/>
    <col min="45" max="45" width="3.75" style="1" hidden="1" customWidth="1"/>
    <col min="46" max="46" width="6.125" style="1" hidden="1" customWidth="1"/>
    <col min="47" max="47" width="5.375" style="1" hidden="1" customWidth="1"/>
    <col min="48" max="48" width="6.125" style="1" hidden="1" customWidth="1"/>
    <col min="49" max="49" width="9.5" style="1" hidden="1" customWidth="1"/>
    <col min="50" max="50" width="9.625" style="1" hidden="1" customWidth="1"/>
    <col min="51" max="51" width="3.75" style="1" hidden="1" customWidth="1"/>
    <col min="52" max="53" width="4.25" style="1" hidden="1" customWidth="1"/>
    <col min="54" max="54" width="9.625" style="1" hidden="1" customWidth="1"/>
    <col min="55" max="55" width="4.25" style="1" hidden="1" customWidth="1"/>
    <col min="56" max="56" width="3.75" style="1" hidden="1" customWidth="1"/>
    <col min="57" max="58" width="6.125" style="1" hidden="1" customWidth="1"/>
    <col min="59" max="95" width="3.75" style="1" hidden="1" customWidth="1"/>
    <col min="96" max="97" width="9" style="1" hidden="1" customWidth="1"/>
    <col min="98" max="98" width="3.75" style="1" hidden="1" customWidth="1"/>
    <col min="99" max="99" width="4.625" style="1" hidden="1" customWidth="1"/>
    <col min="100" max="101" width="3.375" style="1" hidden="1" customWidth="1"/>
    <col min="102" max="102" width="8" style="1" hidden="1" customWidth="1"/>
    <col min="103" max="104" width="9" style="1" hidden="1" customWidth="1"/>
    <col min="105" max="105" width="3.75" style="1" hidden="1" customWidth="1"/>
    <col min="106" max="106" width="4.625" style="1" hidden="1" customWidth="1"/>
    <col min="107" max="108" width="3.375" style="1" hidden="1" customWidth="1"/>
    <col min="109" max="111" width="9" style="1" hidden="1" customWidth="1"/>
    <col min="112" max="112" width="3.75" style="1" hidden="1" customWidth="1"/>
    <col min="113" max="113" width="4.625" style="1" hidden="1" customWidth="1"/>
    <col min="114" max="115" width="3.375" style="1" hidden="1" customWidth="1"/>
    <col min="116" max="16384" width="9" style="1"/>
  </cols>
  <sheetData>
    <row r="1" spans="1:115" ht="48" customHeight="1" thickBot="1" x14ac:dyDescent="0.3">
      <c r="A1" s="130" t="s">
        <v>83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1">
        <v>1</v>
      </c>
      <c r="AC1" s="131"/>
      <c r="AD1" s="131"/>
      <c r="AG1" s="2" t="str">
        <f t="shared" ref="AG1:AG9" ca="1" si="0">IF(AND(BD1=0,BE1=0),"E",IF(AND(BE1=0,BF1=0),"F",IF(AND(BD1=0,BF1=0),"G",IF(BF1=0,"B",IF(BE1=0,"C",IF(BD1=0,"D","A"))))))</f>
        <v>D</v>
      </c>
      <c r="AH1" s="2"/>
      <c r="AI1" s="3" t="s">
        <v>0</v>
      </c>
      <c r="AJ1" s="4">
        <f t="shared" ref="AJ1:AJ9" ca="1" si="1">AT1*AP1</f>
        <v>4.7700000000000005</v>
      </c>
      <c r="AK1" s="4" t="str">
        <f t="shared" ref="AK1:AM9" si="2">AU1</f>
        <v>×</v>
      </c>
      <c r="AL1" s="4">
        <f t="shared" ca="1" si="2"/>
        <v>83</v>
      </c>
      <c r="AM1" s="4" t="str">
        <f t="shared" si="2"/>
        <v>＝</v>
      </c>
      <c r="AN1" s="5">
        <f t="shared" ref="AN1:AN9" ca="1" si="3">AX1*AP1</f>
        <v>395.91</v>
      </c>
      <c r="AO1" s="3"/>
      <c r="AP1" s="6">
        <f t="shared" ref="AP1:AP9" ca="1" si="4">IF(AQ1=1,1/10,1/100)</f>
        <v>0.01</v>
      </c>
      <c r="AQ1" s="7">
        <f ca="1">RANDBETWEEN(1,2)</f>
        <v>2</v>
      </c>
      <c r="AR1" s="8"/>
      <c r="AS1" s="3" t="s">
        <v>0</v>
      </c>
      <c r="AT1" s="4">
        <f t="shared" ref="AT1:AT9" ca="1" si="5">AZ1*100+BA1*10+BB1</f>
        <v>477</v>
      </c>
      <c r="AU1" s="4" t="s">
        <v>1</v>
      </c>
      <c r="AV1" s="4">
        <f t="shared" ref="AV1:AV9" ca="1" si="6">BD1*100+BE1*10+BF1</f>
        <v>83</v>
      </c>
      <c r="AW1" s="4" t="s">
        <v>2</v>
      </c>
      <c r="AX1" s="4">
        <f t="shared" ref="AX1:AX9" ca="1" si="7">AT1*AV1</f>
        <v>39591</v>
      </c>
      <c r="AY1" s="3"/>
      <c r="AZ1" s="4">
        <f t="shared" ref="AZ1:BA9" ca="1" si="8">BO1</f>
        <v>4</v>
      </c>
      <c r="BA1" s="9">
        <f t="shared" ca="1" si="8"/>
        <v>7</v>
      </c>
      <c r="BB1" s="10">
        <f t="shared" ref="BB1:BB9" ca="1" si="9">IF(AND(BO1=0,BP1=0,BQ1=0),RANDBETWEEN(2,9),BQ1)</f>
        <v>7</v>
      </c>
      <c r="BC1" s="3"/>
      <c r="BD1" s="4">
        <f t="shared" ref="BD1:BE9" ca="1" si="10">BS1</f>
        <v>0</v>
      </c>
      <c r="BE1" s="9">
        <f t="shared" ca="1" si="10"/>
        <v>8</v>
      </c>
      <c r="BF1" s="10">
        <f t="shared" ref="BF1:BF9" ca="1" si="11">IF(AND(BS1=0,BT1=0,BU1=0),RANDBETWEEN(2,9),BU1)</f>
        <v>3</v>
      </c>
      <c r="BH1" s="4">
        <f t="shared" ref="BH1:BH9" ca="1" si="12">MOD(ROUNDDOWN($AX1/100000,0),10)</f>
        <v>0</v>
      </c>
      <c r="BI1" s="4">
        <f t="shared" ref="BI1:BI9" ca="1" si="13">MOD(ROUNDDOWN($AX1/10000,0),10)</f>
        <v>3</v>
      </c>
      <c r="BJ1" s="4">
        <f t="shared" ref="BJ1:BJ9" ca="1" si="14">MOD(ROUNDDOWN($AX1/1000,0),10)</f>
        <v>9</v>
      </c>
      <c r="BK1" s="4">
        <f t="shared" ref="BK1:BK9" ca="1" si="15">MOD(ROUNDDOWN($AX1/100,0),10)</f>
        <v>5</v>
      </c>
      <c r="BL1" s="4">
        <f t="shared" ref="BL1:BL9" ca="1" si="16">MOD(ROUNDDOWN($AX1/10,0),10)</f>
        <v>9</v>
      </c>
      <c r="BM1" s="4">
        <f t="shared" ref="BM1:BM9" ca="1" si="17">MOD(ROUNDDOWN($AX1/1,0),10)</f>
        <v>1</v>
      </c>
      <c r="BO1" s="4">
        <f t="shared" ref="BO1:BO9" ca="1" si="18">VLOOKUP($CS1,$CU$1:$CW$106,2,FALSE)</f>
        <v>4</v>
      </c>
      <c r="BP1" s="4">
        <f ca="1">VLOOKUP($CZ1,$DB$1:$DD$140,2,FALSE)</f>
        <v>7</v>
      </c>
      <c r="BQ1" s="4">
        <f t="shared" ref="BQ1:BQ9" ca="1" si="19">VLOOKUP($DG1,$DI$1:$DK$100,2,FALSE)</f>
        <v>7</v>
      </c>
      <c r="BR1" s="3"/>
      <c r="BS1" s="4">
        <f t="shared" ref="BS1:BS9" ca="1" si="20">VLOOKUP($CS1,$CU$1:$CW$106,3,FALSE)</f>
        <v>0</v>
      </c>
      <c r="BT1" s="4">
        <f ca="1">VLOOKUP($CZ1,$DB$1:$DD$140,3,FALSE)</f>
        <v>8</v>
      </c>
      <c r="BU1" s="4">
        <f t="shared" ref="BU1:BU9" ca="1" si="21">VLOOKUP($DG1,$DI$1:$DK$100,3,FALSE)</f>
        <v>3</v>
      </c>
      <c r="CQ1" s="11" t="s">
        <v>3</v>
      </c>
      <c r="CR1" s="12">
        <f t="shared" ref="CR1:CR13" ca="1" si="22">RAND()</f>
        <v>0.8304146702858447</v>
      </c>
      <c r="CS1" s="13">
        <f t="shared" ref="CS1:CS13" ca="1" si="23">RANK(CR1,$CR$1:$CR$106,)</f>
        <v>4</v>
      </c>
      <c r="CT1" s="3"/>
      <c r="CU1" s="3">
        <v>1</v>
      </c>
      <c r="CV1" s="14">
        <v>1</v>
      </c>
      <c r="CW1" s="14">
        <v>0</v>
      </c>
      <c r="CX1" s="15" t="s">
        <v>4</v>
      </c>
      <c r="CY1" s="12">
        <f t="shared" ref="CY1:CY64" ca="1" si="24">RAND()</f>
        <v>0.53937988376060486</v>
      </c>
      <c r="CZ1" s="13">
        <f ca="1">RANK(CY1,$CY$1:$CY$140,)</f>
        <v>62</v>
      </c>
      <c r="DA1" s="3"/>
      <c r="DB1" s="3">
        <v>1</v>
      </c>
      <c r="DC1" s="14">
        <v>1</v>
      </c>
      <c r="DD1" s="14">
        <v>1</v>
      </c>
      <c r="DE1" s="11" t="s">
        <v>5</v>
      </c>
      <c r="DF1" s="12">
        <f t="shared" ref="DF1:DF64" ca="1" si="25">RAND()</f>
        <v>0.34837883154599691</v>
      </c>
      <c r="DG1" s="13">
        <f t="shared" ref="DG1:DG64" ca="1" si="26">RANK(DF1,$DF$1:$DF$100,)</f>
        <v>64</v>
      </c>
      <c r="DH1" s="3"/>
      <c r="DI1" s="3">
        <v>1</v>
      </c>
      <c r="DJ1" s="14">
        <v>1</v>
      </c>
      <c r="DK1" s="1">
        <v>0</v>
      </c>
    </row>
    <row r="2" spans="1:115" ht="50.1" customHeight="1" thickBot="1" x14ac:dyDescent="0.3">
      <c r="B2" s="132" t="s">
        <v>6</v>
      </c>
      <c r="C2" s="133"/>
      <c r="D2" s="133"/>
      <c r="E2" s="133"/>
      <c r="F2" s="133"/>
      <c r="G2" s="133"/>
      <c r="H2" s="133"/>
      <c r="I2" s="134"/>
      <c r="J2" s="132" t="s">
        <v>7</v>
      </c>
      <c r="K2" s="133"/>
      <c r="L2" s="133"/>
      <c r="M2" s="133"/>
      <c r="N2" s="135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4"/>
      <c r="AG2" s="2" t="str">
        <f t="shared" ca="1" si="0"/>
        <v>D</v>
      </c>
      <c r="AH2" s="2"/>
      <c r="AI2" s="3" t="s">
        <v>8</v>
      </c>
      <c r="AJ2" s="4">
        <f t="shared" ca="1" si="1"/>
        <v>9.3000000000000007</v>
      </c>
      <c r="AK2" s="4" t="str">
        <f t="shared" si="2"/>
        <v>×</v>
      </c>
      <c r="AL2" s="4">
        <f t="shared" ca="1" si="2"/>
        <v>42</v>
      </c>
      <c r="AM2" s="4" t="str">
        <f t="shared" si="2"/>
        <v>＝</v>
      </c>
      <c r="AN2" s="5">
        <f t="shared" ca="1" si="3"/>
        <v>390.6</v>
      </c>
      <c r="AO2" s="3"/>
      <c r="AP2" s="6">
        <f t="shared" ca="1" si="4"/>
        <v>0.1</v>
      </c>
      <c r="AQ2" s="7">
        <f t="shared" ref="AQ2:AQ9" ca="1" si="27">RANDBETWEEN(1,2)</f>
        <v>1</v>
      </c>
      <c r="AS2" s="3" t="s">
        <v>8</v>
      </c>
      <c r="AT2" s="4">
        <f t="shared" ca="1" si="5"/>
        <v>93</v>
      </c>
      <c r="AU2" s="4" t="s">
        <v>1</v>
      </c>
      <c r="AV2" s="4">
        <f t="shared" ca="1" si="6"/>
        <v>42</v>
      </c>
      <c r="AW2" s="4" t="s">
        <v>2</v>
      </c>
      <c r="AX2" s="4">
        <f t="shared" ca="1" si="7"/>
        <v>3906</v>
      </c>
      <c r="AY2" s="3"/>
      <c r="AZ2" s="4">
        <f t="shared" ca="1" si="8"/>
        <v>0</v>
      </c>
      <c r="BA2" s="9">
        <f t="shared" ca="1" si="8"/>
        <v>9</v>
      </c>
      <c r="BB2" s="10">
        <f t="shared" ca="1" si="9"/>
        <v>3</v>
      </c>
      <c r="BC2" s="3"/>
      <c r="BD2" s="4">
        <f t="shared" ca="1" si="10"/>
        <v>0</v>
      </c>
      <c r="BE2" s="9">
        <f t="shared" ca="1" si="10"/>
        <v>4</v>
      </c>
      <c r="BF2" s="10">
        <f t="shared" ca="1" si="11"/>
        <v>2</v>
      </c>
      <c r="BH2" s="4">
        <f t="shared" ca="1" si="12"/>
        <v>0</v>
      </c>
      <c r="BI2" s="4">
        <f t="shared" ca="1" si="13"/>
        <v>0</v>
      </c>
      <c r="BJ2" s="4">
        <f t="shared" ca="1" si="14"/>
        <v>3</v>
      </c>
      <c r="BK2" s="4">
        <f t="shared" ca="1" si="15"/>
        <v>9</v>
      </c>
      <c r="BL2" s="4">
        <f t="shared" ca="1" si="16"/>
        <v>0</v>
      </c>
      <c r="BM2" s="4">
        <f t="shared" ca="1" si="17"/>
        <v>6</v>
      </c>
      <c r="BO2" s="4">
        <f t="shared" ca="1" si="18"/>
        <v>0</v>
      </c>
      <c r="BP2" s="4">
        <f t="shared" ref="BP2:BP9" ca="1" si="28">VLOOKUP($CZ2,$DB$1:$DD$140,2,FALSE)</f>
        <v>9</v>
      </c>
      <c r="BQ2" s="4">
        <f t="shared" ca="1" si="19"/>
        <v>3</v>
      </c>
      <c r="BR2" s="3"/>
      <c r="BS2" s="4">
        <f t="shared" ca="1" si="20"/>
        <v>0</v>
      </c>
      <c r="BT2" s="4">
        <f t="shared" ref="BT2:BT9" ca="1" si="29">VLOOKUP($CZ2,$DB$1:$DD$140,3,FALSE)</f>
        <v>4</v>
      </c>
      <c r="BU2" s="4">
        <f t="shared" ca="1" si="21"/>
        <v>2</v>
      </c>
      <c r="CR2" s="12">
        <f t="shared" ca="1" si="22"/>
        <v>0.34191092775675758</v>
      </c>
      <c r="CS2" s="13">
        <f t="shared" ca="1" si="23"/>
        <v>11</v>
      </c>
      <c r="CT2" s="3"/>
      <c r="CU2" s="3">
        <v>2</v>
      </c>
      <c r="CV2" s="14">
        <v>2</v>
      </c>
      <c r="CW2" s="14">
        <v>0</v>
      </c>
      <c r="CX2" s="3"/>
      <c r="CY2" s="12">
        <f t="shared" ca="1" si="24"/>
        <v>0.48111496066799075</v>
      </c>
      <c r="CZ2" s="13">
        <f t="shared" ref="CZ2:CZ65" ca="1" si="30">RANK(CY2,$CY$1:$CY$140,)</f>
        <v>76</v>
      </c>
      <c r="DA2" s="3"/>
      <c r="DB2" s="3">
        <v>2</v>
      </c>
      <c r="DC2" s="14">
        <v>1</v>
      </c>
      <c r="DD2" s="14">
        <v>2</v>
      </c>
      <c r="DF2" s="12">
        <f t="shared" ca="1" si="25"/>
        <v>0.80388745259303596</v>
      </c>
      <c r="DG2" s="13">
        <f t="shared" ca="1" si="26"/>
        <v>23</v>
      </c>
      <c r="DH2" s="3"/>
      <c r="DI2" s="3">
        <v>2</v>
      </c>
      <c r="DJ2" s="14">
        <v>1</v>
      </c>
      <c r="DK2" s="14">
        <v>1</v>
      </c>
    </row>
    <row r="3" spans="1:115" ht="15" customHeight="1" thickBot="1" x14ac:dyDescent="0.3"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AG3" s="2" t="str">
        <f t="shared" ca="1" si="0"/>
        <v>D</v>
      </c>
      <c r="AH3" s="2"/>
      <c r="AI3" s="3" t="s">
        <v>9</v>
      </c>
      <c r="AJ3" s="4">
        <f t="shared" ca="1" si="1"/>
        <v>5.05</v>
      </c>
      <c r="AK3" s="4" t="str">
        <f t="shared" si="2"/>
        <v>×</v>
      </c>
      <c r="AL3" s="4">
        <f t="shared" ca="1" si="2"/>
        <v>92</v>
      </c>
      <c r="AM3" s="4" t="str">
        <f t="shared" si="2"/>
        <v>＝</v>
      </c>
      <c r="AN3" s="5">
        <f t="shared" ca="1" si="3"/>
        <v>464.6</v>
      </c>
      <c r="AO3" s="3"/>
      <c r="AP3" s="6">
        <f t="shared" ca="1" si="4"/>
        <v>0.01</v>
      </c>
      <c r="AQ3" s="7">
        <f t="shared" ca="1" si="27"/>
        <v>2</v>
      </c>
      <c r="AS3" s="3" t="s">
        <v>9</v>
      </c>
      <c r="AT3" s="4">
        <f t="shared" ca="1" si="5"/>
        <v>505</v>
      </c>
      <c r="AU3" s="4" t="s">
        <v>1</v>
      </c>
      <c r="AV3" s="4">
        <f t="shared" ca="1" si="6"/>
        <v>92</v>
      </c>
      <c r="AW3" s="4" t="s">
        <v>2</v>
      </c>
      <c r="AX3" s="4">
        <f t="shared" ca="1" si="7"/>
        <v>46460</v>
      </c>
      <c r="AY3" s="3"/>
      <c r="AZ3" s="4">
        <f t="shared" ca="1" si="8"/>
        <v>5</v>
      </c>
      <c r="BA3" s="9">
        <f t="shared" ca="1" si="8"/>
        <v>0</v>
      </c>
      <c r="BB3" s="10">
        <f t="shared" ca="1" si="9"/>
        <v>5</v>
      </c>
      <c r="BC3" s="3"/>
      <c r="BD3" s="4">
        <f t="shared" ca="1" si="10"/>
        <v>0</v>
      </c>
      <c r="BE3" s="9">
        <f t="shared" ca="1" si="10"/>
        <v>9</v>
      </c>
      <c r="BF3" s="10">
        <f t="shared" ca="1" si="11"/>
        <v>2</v>
      </c>
      <c r="BH3" s="4">
        <f t="shared" ca="1" si="12"/>
        <v>0</v>
      </c>
      <c r="BI3" s="4">
        <f t="shared" ca="1" si="13"/>
        <v>4</v>
      </c>
      <c r="BJ3" s="4">
        <f t="shared" ca="1" si="14"/>
        <v>6</v>
      </c>
      <c r="BK3" s="4">
        <f t="shared" ca="1" si="15"/>
        <v>4</v>
      </c>
      <c r="BL3" s="4">
        <f t="shared" ca="1" si="16"/>
        <v>6</v>
      </c>
      <c r="BM3" s="4">
        <f t="shared" ca="1" si="17"/>
        <v>0</v>
      </c>
      <c r="BO3" s="4">
        <f t="shared" ca="1" si="18"/>
        <v>5</v>
      </c>
      <c r="BP3" s="4">
        <f t="shared" ca="1" si="28"/>
        <v>0</v>
      </c>
      <c r="BQ3" s="4">
        <f t="shared" ca="1" si="19"/>
        <v>5</v>
      </c>
      <c r="BR3" s="3"/>
      <c r="BS3" s="4">
        <f t="shared" ca="1" si="20"/>
        <v>0</v>
      </c>
      <c r="BT3" s="4">
        <f t="shared" ca="1" si="29"/>
        <v>9</v>
      </c>
      <c r="BU3" s="4">
        <f t="shared" ca="1" si="21"/>
        <v>2</v>
      </c>
      <c r="CR3" s="12">
        <f t="shared" ca="1" si="22"/>
        <v>0.66425146515050226</v>
      </c>
      <c r="CS3" s="13">
        <f t="shared" ca="1" si="23"/>
        <v>5</v>
      </c>
      <c r="CT3" s="3"/>
      <c r="CU3" s="3">
        <v>3</v>
      </c>
      <c r="CV3" s="14">
        <v>3</v>
      </c>
      <c r="CW3" s="14">
        <v>0</v>
      </c>
      <c r="CX3" s="3"/>
      <c r="CY3" s="12">
        <f t="shared" ca="1" si="24"/>
        <v>6.8736820665642462E-3</v>
      </c>
      <c r="CZ3" s="13">
        <f t="shared" ca="1" si="30"/>
        <v>138</v>
      </c>
      <c r="DA3" s="3"/>
      <c r="DB3" s="3">
        <v>3</v>
      </c>
      <c r="DC3" s="14">
        <v>1</v>
      </c>
      <c r="DD3" s="14">
        <v>3</v>
      </c>
      <c r="DF3" s="12">
        <f t="shared" ca="1" si="25"/>
        <v>0.62210837956405096</v>
      </c>
      <c r="DG3" s="13">
        <f t="shared" ca="1" si="26"/>
        <v>43</v>
      </c>
      <c r="DH3" s="3"/>
      <c r="DI3" s="3">
        <v>3</v>
      </c>
      <c r="DJ3" s="14">
        <v>1</v>
      </c>
      <c r="DK3" s="14">
        <v>2</v>
      </c>
    </row>
    <row r="4" spans="1:115" ht="15" customHeight="1" thickBot="1" x14ac:dyDescent="0.3">
      <c r="A4" s="17" t="str">
        <f ca="1">$AG1</f>
        <v>D</v>
      </c>
      <c r="B4" s="18"/>
      <c r="C4" s="19"/>
      <c r="D4" s="19"/>
      <c r="E4" s="19"/>
      <c r="F4" s="19"/>
      <c r="G4" s="19"/>
      <c r="H4" s="19"/>
      <c r="I4" s="19"/>
      <c r="J4" s="20"/>
      <c r="K4" s="17" t="str">
        <f ca="1">$AG2</f>
        <v>D</v>
      </c>
      <c r="L4" s="19"/>
      <c r="M4" s="19"/>
      <c r="N4" s="19"/>
      <c r="O4" s="19"/>
      <c r="P4" s="19"/>
      <c r="Q4" s="19"/>
      <c r="R4" s="19"/>
      <c r="S4" s="19"/>
      <c r="T4" s="20"/>
      <c r="U4" s="17" t="str">
        <f ca="1">$AG3</f>
        <v>D</v>
      </c>
      <c r="V4" s="21"/>
      <c r="W4" s="21"/>
      <c r="X4" s="21"/>
      <c r="Y4" s="22"/>
      <c r="Z4" s="22"/>
      <c r="AA4" s="22"/>
      <c r="AB4" s="22"/>
      <c r="AC4" s="22"/>
      <c r="AD4" s="23"/>
      <c r="AG4" s="2" t="str">
        <f t="shared" ca="1" si="0"/>
        <v>D</v>
      </c>
      <c r="AH4" s="2"/>
      <c r="AI4" s="3" t="s">
        <v>10</v>
      </c>
      <c r="AJ4" s="4">
        <f t="shared" ca="1" si="1"/>
        <v>7.47</v>
      </c>
      <c r="AK4" s="4" t="str">
        <f t="shared" si="2"/>
        <v>×</v>
      </c>
      <c r="AL4" s="4">
        <f t="shared" ca="1" si="2"/>
        <v>31</v>
      </c>
      <c r="AM4" s="4" t="str">
        <f t="shared" si="2"/>
        <v>＝</v>
      </c>
      <c r="AN4" s="5">
        <f t="shared" ca="1" si="3"/>
        <v>231.57</v>
      </c>
      <c r="AO4" s="3"/>
      <c r="AP4" s="6">
        <f t="shared" ca="1" si="4"/>
        <v>0.01</v>
      </c>
      <c r="AQ4" s="7">
        <f t="shared" ca="1" si="27"/>
        <v>2</v>
      </c>
      <c r="AS4" s="3" t="s">
        <v>10</v>
      </c>
      <c r="AT4" s="4">
        <f t="shared" ca="1" si="5"/>
        <v>747</v>
      </c>
      <c r="AU4" s="4" t="s">
        <v>1</v>
      </c>
      <c r="AV4" s="4">
        <f t="shared" ca="1" si="6"/>
        <v>31</v>
      </c>
      <c r="AW4" s="4" t="s">
        <v>2</v>
      </c>
      <c r="AX4" s="4">
        <f t="shared" ca="1" si="7"/>
        <v>23157</v>
      </c>
      <c r="AY4" s="3"/>
      <c r="AZ4" s="4">
        <f t="shared" ca="1" si="8"/>
        <v>7</v>
      </c>
      <c r="BA4" s="9">
        <f t="shared" ca="1" si="8"/>
        <v>4</v>
      </c>
      <c r="BB4" s="10">
        <f t="shared" ca="1" si="9"/>
        <v>7</v>
      </c>
      <c r="BC4" s="3"/>
      <c r="BD4" s="4">
        <f t="shared" ca="1" si="10"/>
        <v>0</v>
      </c>
      <c r="BE4" s="9">
        <f t="shared" ca="1" si="10"/>
        <v>3</v>
      </c>
      <c r="BF4" s="10">
        <f t="shared" ca="1" si="11"/>
        <v>1</v>
      </c>
      <c r="BH4" s="4">
        <f t="shared" ca="1" si="12"/>
        <v>0</v>
      </c>
      <c r="BI4" s="4">
        <f t="shared" ca="1" si="13"/>
        <v>2</v>
      </c>
      <c r="BJ4" s="4">
        <f t="shared" ca="1" si="14"/>
        <v>3</v>
      </c>
      <c r="BK4" s="4">
        <f t="shared" ca="1" si="15"/>
        <v>1</v>
      </c>
      <c r="BL4" s="4">
        <f t="shared" ca="1" si="16"/>
        <v>5</v>
      </c>
      <c r="BM4" s="4">
        <f t="shared" ca="1" si="17"/>
        <v>7</v>
      </c>
      <c r="BO4" s="4">
        <f t="shared" ca="1" si="18"/>
        <v>7</v>
      </c>
      <c r="BP4" s="4">
        <f t="shared" ca="1" si="28"/>
        <v>4</v>
      </c>
      <c r="BQ4" s="4">
        <f t="shared" ca="1" si="19"/>
        <v>7</v>
      </c>
      <c r="BR4" s="3"/>
      <c r="BS4" s="4">
        <f t="shared" ca="1" si="20"/>
        <v>0</v>
      </c>
      <c r="BT4" s="4">
        <f t="shared" ca="1" si="29"/>
        <v>3</v>
      </c>
      <c r="BU4" s="4">
        <f t="shared" ca="1" si="21"/>
        <v>1</v>
      </c>
      <c r="CR4" s="12">
        <f t="shared" ca="1" si="22"/>
        <v>0.58465054673266359</v>
      </c>
      <c r="CS4" s="13">
        <f t="shared" ca="1" si="23"/>
        <v>7</v>
      </c>
      <c r="CT4" s="3"/>
      <c r="CU4" s="3">
        <v>4</v>
      </c>
      <c r="CV4" s="14">
        <v>4</v>
      </c>
      <c r="CW4" s="14">
        <v>0</v>
      </c>
      <c r="CX4" s="3"/>
      <c r="CY4" s="12">
        <f t="shared" ca="1" si="24"/>
        <v>0.76403210741561001</v>
      </c>
      <c r="CZ4" s="13">
        <f t="shared" ca="1" si="30"/>
        <v>30</v>
      </c>
      <c r="DA4" s="3"/>
      <c r="DB4" s="3">
        <v>4</v>
      </c>
      <c r="DC4" s="14">
        <v>1</v>
      </c>
      <c r="DD4" s="14">
        <v>4</v>
      </c>
      <c r="DF4" s="12">
        <f t="shared" ca="1" si="25"/>
        <v>0.37917677110819437</v>
      </c>
      <c r="DG4" s="13">
        <f t="shared" ca="1" si="26"/>
        <v>62</v>
      </c>
      <c r="DH4" s="3"/>
      <c r="DI4" s="3">
        <v>4</v>
      </c>
      <c r="DJ4" s="14">
        <v>1</v>
      </c>
      <c r="DK4" s="14">
        <v>3</v>
      </c>
    </row>
    <row r="5" spans="1:115" ht="45" customHeight="1" thickBot="1" x14ac:dyDescent="0.3">
      <c r="A5" s="24"/>
      <c r="B5" s="138" t="str">
        <f ca="1">AJ1&amp;AK1&amp;AL1&amp;AM1</f>
        <v>4.77×83＝</v>
      </c>
      <c r="C5" s="139"/>
      <c r="D5" s="139"/>
      <c r="E5" s="139"/>
      <c r="F5" s="139"/>
      <c r="G5" s="136">
        <f ca="1">AN1</f>
        <v>395.91</v>
      </c>
      <c r="H5" s="136"/>
      <c r="I5" s="137"/>
      <c r="J5" s="25"/>
      <c r="K5" s="24"/>
      <c r="L5" s="138" t="str">
        <f ca="1">AJ2&amp;AK2&amp;AL2&amp;AM2</f>
        <v>9.3×42＝</v>
      </c>
      <c r="M5" s="139"/>
      <c r="N5" s="139"/>
      <c r="O5" s="139"/>
      <c r="P5" s="139"/>
      <c r="Q5" s="136">
        <f ca="1">AN2</f>
        <v>390.6</v>
      </c>
      <c r="R5" s="136"/>
      <c r="S5" s="137"/>
      <c r="T5" s="25"/>
      <c r="U5" s="24"/>
      <c r="V5" s="138" t="str">
        <f ca="1">AJ3&amp;AK3&amp;AL3&amp;AM3</f>
        <v>5.05×92＝</v>
      </c>
      <c r="W5" s="139"/>
      <c r="X5" s="139"/>
      <c r="Y5" s="139"/>
      <c r="Z5" s="139"/>
      <c r="AA5" s="136">
        <f ca="1">AN3</f>
        <v>464.6</v>
      </c>
      <c r="AB5" s="136"/>
      <c r="AC5" s="137"/>
      <c r="AD5" s="26"/>
      <c r="AG5" s="2" t="str">
        <f t="shared" ca="1" si="0"/>
        <v>E</v>
      </c>
      <c r="AH5" s="2"/>
      <c r="AI5" s="3" t="s">
        <v>11</v>
      </c>
      <c r="AJ5" s="4">
        <f t="shared" ca="1" si="1"/>
        <v>8.0299999999999994</v>
      </c>
      <c r="AK5" s="4" t="str">
        <f t="shared" si="2"/>
        <v>×</v>
      </c>
      <c r="AL5" s="4">
        <f t="shared" ca="1" si="2"/>
        <v>9</v>
      </c>
      <c r="AM5" s="4" t="str">
        <f t="shared" si="2"/>
        <v>＝</v>
      </c>
      <c r="AN5" s="5">
        <f t="shared" ca="1" si="3"/>
        <v>72.27</v>
      </c>
      <c r="AO5" s="3"/>
      <c r="AP5" s="6">
        <f t="shared" ca="1" si="4"/>
        <v>0.01</v>
      </c>
      <c r="AQ5" s="7">
        <f t="shared" ca="1" si="27"/>
        <v>2</v>
      </c>
      <c r="AS5" s="3" t="s">
        <v>11</v>
      </c>
      <c r="AT5" s="4">
        <f t="shared" ca="1" si="5"/>
        <v>803</v>
      </c>
      <c r="AU5" s="4" t="s">
        <v>1</v>
      </c>
      <c r="AV5" s="4">
        <f t="shared" ca="1" si="6"/>
        <v>9</v>
      </c>
      <c r="AW5" s="4" t="s">
        <v>2</v>
      </c>
      <c r="AX5" s="4">
        <f t="shared" ca="1" si="7"/>
        <v>7227</v>
      </c>
      <c r="AY5" s="3"/>
      <c r="AZ5" s="4">
        <f t="shared" ca="1" si="8"/>
        <v>8</v>
      </c>
      <c r="BA5" s="9">
        <f t="shared" ca="1" si="8"/>
        <v>0</v>
      </c>
      <c r="BB5" s="10">
        <f t="shared" ca="1" si="9"/>
        <v>3</v>
      </c>
      <c r="BC5" s="3"/>
      <c r="BD5" s="4">
        <f t="shared" ca="1" si="10"/>
        <v>0</v>
      </c>
      <c r="BE5" s="9">
        <f t="shared" ca="1" si="10"/>
        <v>0</v>
      </c>
      <c r="BF5" s="10">
        <f t="shared" ca="1" si="11"/>
        <v>9</v>
      </c>
      <c r="BH5" s="4">
        <f t="shared" ca="1" si="12"/>
        <v>0</v>
      </c>
      <c r="BI5" s="4">
        <f t="shared" ca="1" si="13"/>
        <v>0</v>
      </c>
      <c r="BJ5" s="4">
        <f t="shared" ca="1" si="14"/>
        <v>7</v>
      </c>
      <c r="BK5" s="4">
        <f t="shared" ca="1" si="15"/>
        <v>2</v>
      </c>
      <c r="BL5" s="4">
        <f t="shared" ca="1" si="16"/>
        <v>2</v>
      </c>
      <c r="BM5" s="4">
        <f t="shared" ca="1" si="17"/>
        <v>7</v>
      </c>
      <c r="BO5" s="4">
        <f t="shared" ca="1" si="18"/>
        <v>8</v>
      </c>
      <c r="BP5" s="4">
        <f t="shared" ca="1" si="28"/>
        <v>0</v>
      </c>
      <c r="BQ5" s="4">
        <f t="shared" ca="1" si="19"/>
        <v>3</v>
      </c>
      <c r="BR5" s="3"/>
      <c r="BS5" s="4">
        <f t="shared" ca="1" si="20"/>
        <v>0</v>
      </c>
      <c r="BT5" s="4">
        <f t="shared" ca="1" si="29"/>
        <v>0</v>
      </c>
      <c r="BU5" s="4">
        <f t="shared" ca="1" si="21"/>
        <v>9</v>
      </c>
      <c r="CR5" s="12">
        <f t="shared" ca="1" si="22"/>
        <v>0.55418706350902291</v>
      </c>
      <c r="CS5" s="13">
        <f t="shared" ca="1" si="23"/>
        <v>8</v>
      </c>
      <c r="CT5" s="3"/>
      <c r="CU5" s="3">
        <v>5</v>
      </c>
      <c r="CV5" s="14">
        <v>5</v>
      </c>
      <c r="CW5" s="14">
        <v>0</v>
      </c>
      <c r="CX5" s="3"/>
      <c r="CY5" s="12">
        <f t="shared" ca="1" si="24"/>
        <v>0.45453387937747514</v>
      </c>
      <c r="CZ5" s="13">
        <f t="shared" ca="1" si="30"/>
        <v>82</v>
      </c>
      <c r="DA5" s="3"/>
      <c r="DB5" s="3">
        <v>5</v>
      </c>
      <c r="DC5" s="14">
        <v>1</v>
      </c>
      <c r="DD5" s="14">
        <v>5</v>
      </c>
      <c r="DF5" s="12">
        <f t="shared" ca="1" si="25"/>
        <v>0.72212509577183581</v>
      </c>
      <c r="DG5" s="13">
        <f t="shared" ca="1" si="26"/>
        <v>30</v>
      </c>
      <c r="DH5" s="3"/>
      <c r="DI5" s="3">
        <v>5</v>
      </c>
      <c r="DJ5" s="14">
        <v>1</v>
      </c>
      <c r="DK5" s="14">
        <v>4</v>
      </c>
    </row>
    <row r="6" spans="1:115" ht="15" customHeight="1" thickBot="1" x14ac:dyDescent="0.3">
      <c r="A6" s="24"/>
      <c r="B6" s="27"/>
      <c r="C6" s="28"/>
      <c r="D6" s="28"/>
      <c r="E6" s="28"/>
      <c r="F6" s="28"/>
      <c r="G6" s="28"/>
      <c r="H6" s="28"/>
      <c r="I6" s="28"/>
      <c r="J6" s="25"/>
      <c r="K6" s="24"/>
      <c r="L6" s="27"/>
      <c r="M6" s="28"/>
      <c r="N6" s="28"/>
      <c r="O6" s="28"/>
      <c r="P6" s="28"/>
      <c r="Q6" s="28"/>
      <c r="R6" s="28"/>
      <c r="S6" s="28"/>
      <c r="T6" s="25"/>
      <c r="U6" s="24"/>
      <c r="V6" s="27"/>
      <c r="W6" s="28"/>
      <c r="X6" s="28"/>
      <c r="Y6" s="28"/>
      <c r="Z6" s="28"/>
      <c r="AA6" s="28"/>
      <c r="AB6" s="28"/>
      <c r="AC6" s="28"/>
      <c r="AD6" s="26"/>
      <c r="AG6" s="2" t="str">
        <f t="shared" ca="1" si="0"/>
        <v>D</v>
      </c>
      <c r="AH6" s="2"/>
      <c r="AI6" s="3" t="s">
        <v>12</v>
      </c>
      <c r="AJ6" s="4">
        <f t="shared" ca="1" si="1"/>
        <v>3.8000000000000003</v>
      </c>
      <c r="AK6" s="4" t="str">
        <f t="shared" si="2"/>
        <v>×</v>
      </c>
      <c r="AL6" s="4">
        <f t="shared" ca="1" si="2"/>
        <v>21</v>
      </c>
      <c r="AM6" s="4" t="str">
        <f t="shared" si="2"/>
        <v>＝</v>
      </c>
      <c r="AN6" s="5">
        <f t="shared" ca="1" si="3"/>
        <v>79.800000000000011</v>
      </c>
      <c r="AO6" s="3"/>
      <c r="AP6" s="6">
        <f t="shared" ca="1" si="4"/>
        <v>0.1</v>
      </c>
      <c r="AQ6" s="7">
        <f t="shared" ca="1" si="27"/>
        <v>1</v>
      </c>
      <c r="AS6" s="3" t="s">
        <v>12</v>
      </c>
      <c r="AT6" s="4">
        <f t="shared" ca="1" si="5"/>
        <v>38</v>
      </c>
      <c r="AU6" s="4" t="s">
        <v>1</v>
      </c>
      <c r="AV6" s="4">
        <f t="shared" ca="1" si="6"/>
        <v>21</v>
      </c>
      <c r="AW6" s="4" t="s">
        <v>2</v>
      </c>
      <c r="AX6" s="4">
        <f t="shared" ca="1" si="7"/>
        <v>798</v>
      </c>
      <c r="AY6" s="3"/>
      <c r="AZ6" s="4">
        <f t="shared" ca="1" si="8"/>
        <v>0</v>
      </c>
      <c r="BA6" s="9">
        <f t="shared" ca="1" si="8"/>
        <v>3</v>
      </c>
      <c r="BB6" s="10">
        <f t="shared" ca="1" si="9"/>
        <v>8</v>
      </c>
      <c r="BC6" s="3"/>
      <c r="BD6" s="4">
        <f t="shared" ca="1" si="10"/>
        <v>0</v>
      </c>
      <c r="BE6" s="9">
        <f t="shared" ca="1" si="10"/>
        <v>2</v>
      </c>
      <c r="BF6" s="10">
        <f t="shared" ca="1" si="11"/>
        <v>1</v>
      </c>
      <c r="BH6" s="4">
        <f t="shared" ca="1" si="12"/>
        <v>0</v>
      </c>
      <c r="BI6" s="4">
        <f t="shared" ca="1" si="13"/>
        <v>0</v>
      </c>
      <c r="BJ6" s="4">
        <f t="shared" ca="1" si="14"/>
        <v>0</v>
      </c>
      <c r="BK6" s="4">
        <f t="shared" ca="1" si="15"/>
        <v>7</v>
      </c>
      <c r="BL6" s="4">
        <f t="shared" ca="1" si="16"/>
        <v>9</v>
      </c>
      <c r="BM6" s="4">
        <f t="shared" ca="1" si="17"/>
        <v>8</v>
      </c>
      <c r="BO6" s="4">
        <f t="shared" ca="1" si="18"/>
        <v>0</v>
      </c>
      <c r="BP6" s="4">
        <f t="shared" ca="1" si="28"/>
        <v>3</v>
      </c>
      <c r="BQ6" s="4">
        <f t="shared" ca="1" si="19"/>
        <v>8</v>
      </c>
      <c r="BR6" s="3"/>
      <c r="BS6" s="4">
        <f t="shared" ca="1" si="20"/>
        <v>0</v>
      </c>
      <c r="BT6" s="4">
        <f t="shared" ca="1" si="29"/>
        <v>2</v>
      </c>
      <c r="BU6" s="4">
        <f t="shared" ca="1" si="21"/>
        <v>1</v>
      </c>
      <c r="CR6" s="12">
        <f t="shared" ca="1" si="22"/>
        <v>0.5470712943821997</v>
      </c>
      <c r="CS6" s="13">
        <f t="shared" ca="1" si="23"/>
        <v>10</v>
      </c>
      <c r="CT6" s="3"/>
      <c r="CU6" s="3">
        <v>6</v>
      </c>
      <c r="CV6" s="14">
        <v>6</v>
      </c>
      <c r="CW6" s="14">
        <v>0</v>
      </c>
      <c r="CX6" s="3"/>
      <c r="CY6" s="12">
        <f t="shared" ca="1" si="24"/>
        <v>0.82166223621579348</v>
      </c>
      <c r="CZ6" s="13">
        <f t="shared" ca="1" si="30"/>
        <v>20</v>
      </c>
      <c r="DA6" s="3"/>
      <c r="DB6" s="3">
        <v>6</v>
      </c>
      <c r="DC6" s="14">
        <v>1</v>
      </c>
      <c r="DD6" s="14">
        <v>6</v>
      </c>
      <c r="DF6" s="12">
        <f t="shared" ca="1" si="25"/>
        <v>0.22624535344301533</v>
      </c>
      <c r="DG6" s="13">
        <f t="shared" ca="1" si="26"/>
        <v>72</v>
      </c>
      <c r="DH6" s="3"/>
      <c r="DI6" s="3">
        <v>6</v>
      </c>
      <c r="DJ6" s="14">
        <v>1</v>
      </c>
      <c r="DK6" s="14">
        <v>5</v>
      </c>
    </row>
    <row r="7" spans="1:115" ht="45.95" customHeight="1" thickBot="1" x14ac:dyDescent="0.3">
      <c r="A7" s="29"/>
      <c r="B7" s="30"/>
      <c r="C7" s="30"/>
      <c r="D7" s="127"/>
      <c r="E7" s="128">
        <f ca="1">$AZ1</f>
        <v>4</v>
      </c>
      <c r="F7" s="128" t="str">
        <f ca="1">IF(AQ1=2,".",)</f>
        <v>.</v>
      </c>
      <c r="G7" s="128">
        <f ca="1">$BA1</f>
        <v>7</v>
      </c>
      <c r="H7" s="128">
        <f ca="1">IF(AQ1=1,".",)</f>
        <v>0</v>
      </c>
      <c r="I7" s="128">
        <f ca="1">$BB1</f>
        <v>7</v>
      </c>
      <c r="J7" s="26"/>
      <c r="K7" s="29"/>
      <c r="L7" s="30"/>
      <c r="M7" s="30"/>
      <c r="N7" s="127"/>
      <c r="O7" s="128">
        <f ca="1">$AZ2</f>
        <v>0</v>
      </c>
      <c r="P7" s="128">
        <f ca="1">IF(AQ2=2,".",)</f>
        <v>0</v>
      </c>
      <c r="Q7" s="128">
        <f ca="1">$BA2</f>
        <v>9</v>
      </c>
      <c r="R7" s="128" t="str">
        <f ca="1">IF(AQ2=1,".",)</f>
        <v>.</v>
      </c>
      <c r="S7" s="128">
        <f ca="1">$BB2</f>
        <v>3</v>
      </c>
      <c r="T7" s="26"/>
      <c r="U7" s="29"/>
      <c r="V7" s="30"/>
      <c r="W7" s="30"/>
      <c r="X7" s="127"/>
      <c r="Y7" s="128">
        <f ca="1">$AZ3</f>
        <v>5</v>
      </c>
      <c r="Z7" s="128" t="str">
        <f ca="1">IF(AQ3=2,".",)</f>
        <v>.</v>
      </c>
      <c r="AA7" s="128">
        <f ca="1">$BA3</f>
        <v>0</v>
      </c>
      <c r="AB7" s="128">
        <f ca="1">IF(AQ3=1,".",)</f>
        <v>0</v>
      </c>
      <c r="AC7" s="128">
        <f ca="1">$BB3</f>
        <v>5</v>
      </c>
      <c r="AD7" s="26"/>
      <c r="AG7" s="2" t="str">
        <f t="shared" ca="1" si="0"/>
        <v>D</v>
      </c>
      <c r="AH7" s="2"/>
      <c r="AI7" s="3" t="s">
        <v>13</v>
      </c>
      <c r="AJ7" s="4">
        <f t="shared" ca="1" si="1"/>
        <v>1.0900000000000001</v>
      </c>
      <c r="AK7" s="4" t="str">
        <f t="shared" si="2"/>
        <v>×</v>
      </c>
      <c r="AL7" s="4">
        <f t="shared" ca="1" si="2"/>
        <v>26</v>
      </c>
      <c r="AM7" s="4" t="str">
        <f t="shared" si="2"/>
        <v>＝</v>
      </c>
      <c r="AN7" s="5">
        <f t="shared" ca="1" si="3"/>
        <v>28.34</v>
      </c>
      <c r="AO7" s="3"/>
      <c r="AP7" s="6">
        <f t="shared" ca="1" si="4"/>
        <v>0.01</v>
      </c>
      <c r="AQ7" s="7">
        <f t="shared" ca="1" si="27"/>
        <v>2</v>
      </c>
      <c r="AS7" s="3" t="s">
        <v>13</v>
      </c>
      <c r="AT7" s="4">
        <f t="shared" ca="1" si="5"/>
        <v>109</v>
      </c>
      <c r="AU7" s="4" t="s">
        <v>1</v>
      </c>
      <c r="AV7" s="4">
        <f t="shared" ca="1" si="6"/>
        <v>26</v>
      </c>
      <c r="AW7" s="4" t="s">
        <v>2</v>
      </c>
      <c r="AX7" s="4">
        <f t="shared" ca="1" si="7"/>
        <v>2834</v>
      </c>
      <c r="AY7" s="3"/>
      <c r="AZ7" s="4">
        <f t="shared" ca="1" si="8"/>
        <v>1</v>
      </c>
      <c r="BA7" s="9">
        <f t="shared" ca="1" si="8"/>
        <v>0</v>
      </c>
      <c r="BB7" s="10">
        <f t="shared" ca="1" si="9"/>
        <v>9</v>
      </c>
      <c r="BC7" s="3"/>
      <c r="BD7" s="4">
        <f t="shared" ca="1" si="10"/>
        <v>0</v>
      </c>
      <c r="BE7" s="9">
        <f t="shared" ca="1" si="10"/>
        <v>2</v>
      </c>
      <c r="BF7" s="10">
        <f t="shared" ca="1" si="11"/>
        <v>6</v>
      </c>
      <c r="BH7" s="4">
        <f t="shared" ca="1" si="12"/>
        <v>0</v>
      </c>
      <c r="BI7" s="4">
        <f t="shared" ca="1" si="13"/>
        <v>0</v>
      </c>
      <c r="BJ7" s="4">
        <f t="shared" ca="1" si="14"/>
        <v>2</v>
      </c>
      <c r="BK7" s="4">
        <f t="shared" ca="1" si="15"/>
        <v>8</v>
      </c>
      <c r="BL7" s="4">
        <f t="shared" ca="1" si="16"/>
        <v>3</v>
      </c>
      <c r="BM7" s="4">
        <f t="shared" ca="1" si="17"/>
        <v>4</v>
      </c>
      <c r="BO7" s="4">
        <f t="shared" ca="1" si="18"/>
        <v>1</v>
      </c>
      <c r="BP7" s="4">
        <f t="shared" ca="1" si="28"/>
        <v>0</v>
      </c>
      <c r="BQ7" s="4">
        <f t="shared" ca="1" si="19"/>
        <v>9</v>
      </c>
      <c r="BR7" s="3"/>
      <c r="BS7" s="4">
        <f t="shared" ca="1" si="20"/>
        <v>0</v>
      </c>
      <c r="BT7" s="4">
        <f t="shared" ca="1" si="29"/>
        <v>2</v>
      </c>
      <c r="BU7" s="4">
        <f t="shared" ca="1" si="21"/>
        <v>6</v>
      </c>
      <c r="CR7" s="12">
        <f t="shared" ca="1" si="22"/>
        <v>0.97748608064470976</v>
      </c>
      <c r="CS7" s="13">
        <f t="shared" ca="1" si="23"/>
        <v>1</v>
      </c>
      <c r="CT7" s="3"/>
      <c r="CU7" s="3">
        <v>7</v>
      </c>
      <c r="CV7" s="14">
        <v>7</v>
      </c>
      <c r="CW7" s="14">
        <v>0</v>
      </c>
      <c r="CX7" s="3"/>
      <c r="CY7" s="12">
        <f t="shared" ca="1" si="24"/>
        <v>0.44988630550857589</v>
      </c>
      <c r="CZ7" s="13">
        <f t="shared" ca="1" si="30"/>
        <v>84</v>
      </c>
      <c r="DA7" s="3"/>
      <c r="DB7" s="3">
        <v>7</v>
      </c>
      <c r="DC7" s="14">
        <v>1</v>
      </c>
      <c r="DD7" s="14">
        <v>7</v>
      </c>
      <c r="DF7" s="12">
        <f t="shared" ca="1" si="25"/>
        <v>2.9358962708219472E-2</v>
      </c>
      <c r="DG7" s="13">
        <f t="shared" ca="1" si="26"/>
        <v>87</v>
      </c>
      <c r="DH7" s="3"/>
      <c r="DI7" s="3">
        <v>7</v>
      </c>
      <c r="DJ7" s="14">
        <v>1</v>
      </c>
      <c r="DK7" s="14">
        <v>6</v>
      </c>
    </row>
    <row r="8" spans="1:115" ht="45.95" customHeight="1" thickBot="1" x14ac:dyDescent="0.3">
      <c r="A8" s="29"/>
      <c r="B8" s="36"/>
      <c r="C8" s="36"/>
      <c r="D8" s="129" t="s">
        <v>1</v>
      </c>
      <c r="E8" s="128"/>
      <c r="F8" s="128"/>
      <c r="G8" s="128">
        <f ca="1">$BE1</f>
        <v>8</v>
      </c>
      <c r="H8" s="128"/>
      <c r="I8" s="128">
        <f ca="1">$BF1</f>
        <v>3</v>
      </c>
      <c r="J8" s="26"/>
      <c r="K8" s="29"/>
      <c r="L8" s="36"/>
      <c r="M8" s="36"/>
      <c r="N8" s="129" t="s">
        <v>1</v>
      </c>
      <c r="O8" s="128"/>
      <c r="P8" s="128"/>
      <c r="Q8" s="128">
        <f ca="1">$BE2</f>
        <v>4</v>
      </c>
      <c r="R8" s="128"/>
      <c r="S8" s="128">
        <f ca="1">$BF2</f>
        <v>2</v>
      </c>
      <c r="T8" s="26"/>
      <c r="U8" s="29"/>
      <c r="V8" s="36"/>
      <c r="W8" s="36"/>
      <c r="X8" s="129" t="s">
        <v>1</v>
      </c>
      <c r="Y8" s="128"/>
      <c r="Z8" s="128"/>
      <c r="AA8" s="128">
        <f ca="1">$BE3</f>
        <v>9</v>
      </c>
      <c r="AB8" s="128"/>
      <c r="AC8" s="128">
        <f ca="1">$BF3</f>
        <v>2</v>
      </c>
      <c r="AD8" s="26"/>
      <c r="AG8" s="2" t="str">
        <f t="shared" ca="1" si="0"/>
        <v>D</v>
      </c>
      <c r="AH8" s="2"/>
      <c r="AI8" s="3" t="s">
        <v>14</v>
      </c>
      <c r="AJ8" s="4">
        <f t="shared" ca="1" si="1"/>
        <v>0.06</v>
      </c>
      <c r="AK8" s="4" t="str">
        <f t="shared" si="2"/>
        <v>×</v>
      </c>
      <c r="AL8" s="4">
        <f t="shared" ca="1" si="2"/>
        <v>91</v>
      </c>
      <c r="AM8" s="4" t="str">
        <f t="shared" si="2"/>
        <v>＝</v>
      </c>
      <c r="AN8" s="5">
        <f t="shared" ca="1" si="3"/>
        <v>5.46</v>
      </c>
      <c r="AO8" s="3"/>
      <c r="AP8" s="6">
        <f t="shared" ca="1" si="4"/>
        <v>0.01</v>
      </c>
      <c r="AQ8" s="7">
        <f t="shared" ca="1" si="27"/>
        <v>2</v>
      </c>
      <c r="AS8" s="3" t="s">
        <v>14</v>
      </c>
      <c r="AT8" s="4">
        <f t="shared" ca="1" si="5"/>
        <v>6</v>
      </c>
      <c r="AU8" s="4" t="s">
        <v>1</v>
      </c>
      <c r="AV8" s="4">
        <f t="shared" ca="1" si="6"/>
        <v>91</v>
      </c>
      <c r="AW8" s="4" t="s">
        <v>2</v>
      </c>
      <c r="AX8" s="4">
        <f t="shared" ca="1" si="7"/>
        <v>546</v>
      </c>
      <c r="AY8" s="3"/>
      <c r="AZ8" s="4">
        <f t="shared" ca="1" si="8"/>
        <v>0</v>
      </c>
      <c r="BA8" s="9">
        <f t="shared" ca="1" si="8"/>
        <v>0</v>
      </c>
      <c r="BB8" s="10">
        <f t="shared" ca="1" si="9"/>
        <v>6</v>
      </c>
      <c r="BC8" s="3"/>
      <c r="BD8" s="4">
        <f t="shared" ca="1" si="10"/>
        <v>0</v>
      </c>
      <c r="BE8" s="9">
        <f t="shared" ca="1" si="10"/>
        <v>9</v>
      </c>
      <c r="BF8" s="10">
        <f t="shared" ca="1" si="11"/>
        <v>1</v>
      </c>
      <c r="BH8" s="4">
        <f t="shared" ca="1" si="12"/>
        <v>0</v>
      </c>
      <c r="BI8" s="4">
        <f t="shared" ca="1" si="13"/>
        <v>0</v>
      </c>
      <c r="BJ8" s="4">
        <f t="shared" ca="1" si="14"/>
        <v>0</v>
      </c>
      <c r="BK8" s="4">
        <f t="shared" ca="1" si="15"/>
        <v>5</v>
      </c>
      <c r="BL8" s="4">
        <f t="shared" ca="1" si="16"/>
        <v>4</v>
      </c>
      <c r="BM8" s="4">
        <f t="shared" ca="1" si="17"/>
        <v>6</v>
      </c>
      <c r="BO8" s="4">
        <f t="shared" ca="1" si="18"/>
        <v>0</v>
      </c>
      <c r="BP8" s="4">
        <f t="shared" ca="1" si="28"/>
        <v>0</v>
      </c>
      <c r="BQ8" s="4">
        <f t="shared" ca="1" si="19"/>
        <v>6</v>
      </c>
      <c r="BR8" s="3"/>
      <c r="BS8" s="4">
        <f t="shared" ca="1" si="20"/>
        <v>0</v>
      </c>
      <c r="BT8" s="4">
        <f t="shared" ca="1" si="29"/>
        <v>9</v>
      </c>
      <c r="BU8" s="4">
        <f t="shared" ca="1" si="21"/>
        <v>1</v>
      </c>
      <c r="CR8" s="12">
        <f t="shared" ca="1" si="22"/>
        <v>0.15084320878093771</v>
      </c>
      <c r="CS8" s="13">
        <f t="shared" ca="1" si="23"/>
        <v>13</v>
      </c>
      <c r="CT8" s="3"/>
      <c r="CU8" s="3">
        <v>8</v>
      </c>
      <c r="CV8" s="14">
        <v>8</v>
      </c>
      <c r="CW8" s="14">
        <v>0</v>
      </c>
      <c r="CX8" s="3"/>
      <c r="CY8" s="12">
        <f t="shared" ca="1" si="24"/>
        <v>0.34218345277550533</v>
      </c>
      <c r="CZ8" s="13">
        <f t="shared" ca="1" si="30"/>
        <v>91</v>
      </c>
      <c r="DA8" s="3"/>
      <c r="DB8" s="3">
        <v>8</v>
      </c>
      <c r="DC8" s="14">
        <v>1</v>
      </c>
      <c r="DD8" s="14">
        <v>8</v>
      </c>
      <c r="DF8" s="12">
        <f t="shared" ca="1" si="25"/>
        <v>0.47547282651800704</v>
      </c>
      <c r="DG8" s="13">
        <f t="shared" ca="1" si="26"/>
        <v>52</v>
      </c>
      <c r="DH8" s="3"/>
      <c r="DI8" s="3">
        <v>8</v>
      </c>
      <c r="DJ8" s="14">
        <v>1</v>
      </c>
      <c r="DK8" s="14">
        <v>7</v>
      </c>
    </row>
    <row r="9" spans="1:115" ht="45.95" customHeight="1" x14ac:dyDescent="0.25">
      <c r="A9" s="43"/>
      <c r="B9" s="51"/>
      <c r="C9" s="51"/>
      <c r="D9" s="128"/>
      <c r="E9" s="128"/>
      <c r="F9" s="128"/>
      <c r="G9" s="128"/>
      <c r="H9" s="128"/>
      <c r="I9" s="128"/>
      <c r="J9" s="26"/>
      <c r="K9" s="29"/>
      <c r="L9" s="51"/>
      <c r="M9" s="51"/>
      <c r="N9" s="128"/>
      <c r="O9" s="128"/>
      <c r="P9" s="128"/>
      <c r="Q9" s="128"/>
      <c r="R9" s="128"/>
      <c r="S9" s="128"/>
      <c r="T9" s="26"/>
      <c r="U9" s="29"/>
      <c r="V9" s="51"/>
      <c r="W9" s="51"/>
      <c r="X9" s="128"/>
      <c r="Y9" s="128"/>
      <c r="Z9" s="128"/>
      <c r="AA9" s="128"/>
      <c r="AB9" s="128"/>
      <c r="AC9" s="128"/>
      <c r="AD9" s="26"/>
      <c r="AG9" s="2" t="str">
        <f t="shared" ca="1" si="0"/>
        <v>D</v>
      </c>
      <c r="AH9" s="2"/>
      <c r="AI9" s="3" t="s">
        <v>15</v>
      </c>
      <c r="AJ9" s="4">
        <f t="shared" ca="1" si="1"/>
        <v>3.17</v>
      </c>
      <c r="AK9" s="4" t="str">
        <f t="shared" si="2"/>
        <v>×</v>
      </c>
      <c r="AL9" s="4">
        <f t="shared" ca="1" si="2"/>
        <v>56</v>
      </c>
      <c r="AM9" s="4" t="str">
        <f t="shared" si="2"/>
        <v>＝</v>
      </c>
      <c r="AN9" s="5">
        <f t="shared" ca="1" si="3"/>
        <v>177.52</v>
      </c>
      <c r="AO9" s="3"/>
      <c r="AP9" s="6">
        <f t="shared" ca="1" si="4"/>
        <v>0.01</v>
      </c>
      <c r="AQ9" s="7">
        <f t="shared" ca="1" si="27"/>
        <v>2</v>
      </c>
      <c r="AS9" s="3" t="s">
        <v>15</v>
      </c>
      <c r="AT9" s="4">
        <f t="shared" ca="1" si="5"/>
        <v>317</v>
      </c>
      <c r="AU9" s="4" t="s">
        <v>1</v>
      </c>
      <c r="AV9" s="4">
        <f t="shared" ca="1" si="6"/>
        <v>56</v>
      </c>
      <c r="AW9" s="4" t="s">
        <v>2</v>
      </c>
      <c r="AX9" s="4">
        <f t="shared" ca="1" si="7"/>
        <v>17752</v>
      </c>
      <c r="AY9" s="3"/>
      <c r="AZ9" s="4">
        <f t="shared" ca="1" si="8"/>
        <v>3</v>
      </c>
      <c r="BA9" s="9">
        <f t="shared" ca="1" si="8"/>
        <v>1</v>
      </c>
      <c r="BB9" s="10">
        <f t="shared" ca="1" si="9"/>
        <v>7</v>
      </c>
      <c r="BC9" s="3"/>
      <c r="BD9" s="4">
        <f t="shared" ca="1" si="10"/>
        <v>0</v>
      </c>
      <c r="BE9" s="9">
        <f t="shared" ca="1" si="10"/>
        <v>5</v>
      </c>
      <c r="BF9" s="10">
        <f t="shared" ca="1" si="11"/>
        <v>6</v>
      </c>
      <c r="BH9" s="4">
        <f t="shared" ca="1" si="12"/>
        <v>0</v>
      </c>
      <c r="BI9" s="4">
        <f t="shared" ca="1" si="13"/>
        <v>1</v>
      </c>
      <c r="BJ9" s="4">
        <f t="shared" ca="1" si="14"/>
        <v>7</v>
      </c>
      <c r="BK9" s="4">
        <f t="shared" ca="1" si="15"/>
        <v>7</v>
      </c>
      <c r="BL9" s="4">
        <f t="shared" ca="1" si="16"/>
        <v>5</v>
      </c>
      <c r="BM9" s="4">
        <f t="shared" ca="1" si="17"/>
        <v>2</v>
      </c>
      <c r="BO9" s="4">
        <f t="shared" ca="1" si="18"/>
        <v>3</v>
      </c>
      <c r="BP9" s="4">
        <f t="shared" ca="1" si="28"/>
        <v>1</v>
      </c>
      <c r="BQ9" s="4">
        <f t="shared" ca="1" si="19"/>
        <v>7</v>
      </c>
      <c r="BR9" s="3"/>
      <c r="BS9" s="4">
        <f t="shared" ca="1" si="20"/>
        <v>0</v>
      </c>
      <c r="BT9" s="4">
        <f t="shared" ca="1" si="29"/>
        <v>5</v>
      </c>
      <c r="BU9" s="4">
        <f t="shared" ca="1" si="21"/>
        <v>6</v>
      </c>
      <c r="CR9" s="12">
        <f t="shared" ca="1" si="22"/>
        <v>0.94196261992116659</v>
      </c>
      <c r="CS9" s="13">
        <f t="shared" ca="1" si="23"/>
        <v>3</v>
      </c>
      <c r="CT9" s="3"/>
      <c r="CU9" s="3">
        <v>9</v>
      </c>
      <c r="CV9" s="14">
        <v>9</v>
      </c>
      <c r="CW9" s="14">
        <v>0</v>
      </c>
      <c r="CX9" s="3"/>
      <c r="CY9" s="12">
        <f t="shared" ca="1" si="24"/>
        <v>0.95398532165231131</v>
      </c>
      <c r="CZ9" s="13">
        <f t="shared" ca="1" si="30"/>
        <v>5</v>
      </c>
      <c r="DA9" s="3"/>
      <c r="DB9" s="3">
        <v>9</v>
      </c>
      <c r="DC9" s="14">
        <v>1</v>
      </c>
      <c r="DD9" s="14">
        <v>9</v>
      </c>
      <c r="DF9" s="12">
        <f t="shared" ca="1" si="25"/>
        <v>0.28474084535500832</v>
      </c>
      <c r="DG9" s="13">
        <f t="shared" ca="1" si="26"/>
        <v>67</v>
      </c>
      <c r="DH9" s="3"/>
      <c r="DI9" s="3">
        <v>9</v>
      </c>
      <c r="DJ9" s="14">
        <v>1</v>
      </c>
      <c r="DK9" s="14">
        <v>8</v>
      </c>
    </row>
    <row r="10" spans="1:115" ht="45.95" customHeight="1" x14ac:dyDescent="0.25">
      <c r="A10" s="43"/>
      <c r="B10" s="51"/>
      <c r="C10" s="51"/>
      <c r="D10" s="51"/>
      <c r="E10" s="51"/>
      <c r="F10" s="51"/>
      <c r="G10" s="51"/>
      <c r="H10" s="51"/>
      <c r="I10" s="51"/>
      <c r="J10" s="26"/>
      <c r="K10" s="29"/>
      <c r="L10" s="51"/>
      <c r="M10" s="51"/>
      <c r="N10" s="51"/>
      <c r="O10" s="51"/>
      <c r="P10" s="51"/>
      <c r="Q10" s="51"/>
      <c r="R10" s="51"/>
      <c r="S10" s="51"/>
      <c r="T10" s="26"/>
      <c r="U10" s="29"/>
      <c r="V10" s="51"/>
      <c r="W10" s="51"/>
      <c r="X10" s="51"/>
      <c r="Y10" s="51"/>
      <c r="Z10" s="51"/>
      <c r="AA10" s="51"/>
      <c r="AB10" s="51"/>
      <c r="AC10" s="51"/>
      <c r="AD10" s="26"/>
      <c r="BB10" s="50" t="s">
        <v>16</v>
      </c>
      <c r="BF10" s="50" t="s">
        <v>16</v>
      </c>
      <c r="CR10" s="12">
        <f t="shared" ca="1" si="22"/>
        <v>0.9587961592434443</v>
      </c>
      <c r="CS10" s="13">
        <f t="shared" ca="1" si="23"/>
        <v>2</v>
      </c>
      <c r="CT10" s="3"/>
      <c r="CU10" s="3">
        <v>10</v>
      </c>
      <c r="CV10" s="14">
        <v>0</v>
      </c>
      <c r="CW10" s="14">
        <v>0</v>
      </c>
      <c r="CX10" s="3"/>
      <c r="CY10" s="12">
        <f t="shared" ca="1" si="24"/>
        <v>0.53307217799655315</v>
      </c>
      <c r="CZ10" s="13">
        <f t="shared" ca="1" si="30"/>
        <v>63</v>
      </c>
      <c r="DA10" s="3"/>
      <c r="DB10" s="3">
        <v>10</v>
      </c>
      <c r="DC10" s="14">
        <v>2</v>
      </c>
      <c r="DD10" s="14">
        <v>1</v>
      </c>
      <c r="DF10" s="12">
        <f t="shared" ca="1" si="25"/>
        <v>0.45382975742646769</v>
      </c>
      <c r="DG10" s="13">
        <f t="shared" ca="1" si="26"/>
        <v>56</v>
      </c>
      <c r="DH10" s="3"/>
      <c r="DI10" s="3">
        <v>10</v>
      </c>
      <c r="DJ10" s="14">
        <v>1</v>
      </c>
      <c r="DK10" s="14">
        <v>9</v>
      </c>
    </row>
    <row r="11" spans="1:115" ht="45.95" customHeight="1" x14ac:dyDescent="0.25">
      <c r="A11" s="43"/>
      <c r="B11" s="51"/>
      <c r="C11" s="51"/>
      <c r="D11" s="51"/>
      <c r="E11" s="51"/>
      <c r="F11" s="51"/>
      <c r="G11" s="51"/>
      <c r="H11" s="51"/>
      <c r="I11" s="51"/>
      <c r="J11" s="26"/>
      <c r="K11" s="29"/>
      <c r="L11" s="51"/>
      <c r="M11" s="51"/>
      <c r="N11" s="51"/>
      <c r="O11" s="51"/>
      <c r="P11" s="51"/>
      <c r="Q11" s="51"/>
      <c r="R11" s="51"/>
      <c r="S11" s="51"/>
      <c r="T11" s="26"/>
      <c r="U11" s="29"/>
      <c r="V11" s="51"/>
      <c r="W11" s="51"/>
      <c r="X11" s="51"/>
      <c r="Y11" s="51"/>
      <c r="Z11" s="51"/>
      <c r="AA11" s="51"/>
      <c r="AB11" s="51"/>
      <c r="AC11" s="51"/>
      <c r="AD11" s="26"/>
      <c r="AN11" s="1">
        <f ca="1">INT(MOD(SIGN(AN1)*AN1/0.01,10))</f>
        <v>1</v>
      </c>
      <c r="CR11" s="12">
        <f t="shared" ca="1" si="22"/>
        <v>0.6134700082227762</v>
      </c>
      <c r="CS11" s="13">
        <f t="shared" ca="1" si="23"/>
        <v>6</v>
      </c>
      <c r="CT11" s="3"/>
      <c r="CU11" s="3">
        <v>11</v>
      </c>
      <c r="CV11" s="14">
        <v>0</v>
      </c>
      <c r="CW11" s="14">
        <v>0</v>
      </c>
      <c r="CX11" s="3"/>
      <c r="CY11" s="12">
        <f t="shared" ca="1" si="24"/>
        <v>0.96749962114747934</v>
      </c>
      <c r="CZ11" s="13">
        <f t="shared" ca="1" si="30"/>
        <v>2</v>
      </c>
      <c r="DA11" s="3"/>
      <c r="DB11" s="3">
        <v>11</v>
      </c>
      <c r="DC11" s="14">
        <v>2</v>
      </c>
      <c r="DD11" s="14">
        <v>2</v>
      </c>
      <c r="DF11" s="12">
        <f t="shared" ca="1" si="25"/>
        <v>0.69050670376197798</v>
      </c>
      <c r="DG11" s="13">
        <f t="shared" ca="1" si="26"/>
        <v>36</v>
      </c>
      <c r="DH11" s="3"/>
      <c r="DI11" s="3">
        <v>11</v>
      </c>
      <c r="DJ11" s="14">
        <v>2</v>
      </c>
      <c r="DK11" s="14">
        <v>0</v>
      </c>
    </row>
    <row r="12" spans="1:115" ht="45.95" customHeight="1" x14ac:dyDescent="0.25">
      <c r="A12" s="29"/>
      <c r="B12" s="51"/>
      <c r="C12" s="51"/>
      <c r="D12" s="51"/>
      <c r="E12" s="51"/>
      <c r="F12" s="51"/>
      <c r="G12" s="51"/>
      <c r="H12" s="51"/>
      <c r="I12" s="51"/>
      <c r="J12" s="26"/>
      <c r="K12" s="29"/>
      <c r="L12" s="51"/>
      <c r="M12" s="51"/>
      <c r="N12" s="51"/>
      <c r="O12" s="51"/>
      <c r="P12" s="51"/>
      <c r="Q12" s="51"/>
      <c r="R12" s="51"/>
      <c r="S12" s="51"/>
      <c r="T12" s="26"/>
      <c r="U12" s="29"/>
      <c r="V12" s="51"/>
      <c r="W12" s="51"/>
      <c r="X12" s="51"/>
      <c r="Y12" s="51"/>
      <c r="Z12" s="51"/>
      <c r="AA12" s="51"/>
      <c r="AB12" s="51"/>
      <c r="AC12" s="51"/>
      <c r="AD12" s="26"/>
      <c r="CR12" s="12">
        <f t="shared" ca="1" si="22"/>
        <v>0.16563596194006769</v>
      </c>
      <c r="CS12" s="13">
        <f t="shared" ca="1" si="23"/>
        <v>12</v>
      </c>
      <c r="CT12" s="3"/>
      <c r="CU12" s="3">
        <v>12</v>
      </c>
      <c r="CV12" s="14">
        <v>0</v>
      </c>
      <c r="CW12" s="14">
        <v>0</v>
      </c>
      <c r="CX12" s="3"/>
      <c r="CY12" s="12">
        <f t="shared" ca="1" si="24"/>
        <v>0.46517313946912142</v>
      </c>
      <c r="CZ12" s="13">
        <f t="shared" ca="1" si="30"/>
        <v>78</v>
      </c>
      <c r="DA12" s="3"/>
      <c r="DB12" s="3">
        <v>12</v>
      </c>
      <c r="DC12" s="14">
        <v>2</v>
      </c>
      <c r="DD12" s="14">
        <v>3</v>
      </c>
      <c r="DF12" s="12">
        <f t="shared" ca="1" si="25"/>
        <v>0.73265075319674389</v>
      </c>
      <c r="DG12" s="13">
        <f t="shared" ca="1" si="26"/>
        <v>29</v>
      </c>
      <c r="DH12" s="3"/>
      <c r="DI12" s="3">
        <v>12</v>
      </c>
      <c r="DJ12" s="14">
        <v>2</v>
      </c>
      <c r="DK12" s="14">
        <v>1</v>
      </c>
    </row>
    <row r="13" spans="1:115" ht="15" customHeight="1" x14ac:dyDescent="0.25">
      <c r="A13" s="52"/>
      <c r="B13" s="53"/>
      <c r="C13" s="53"/>
      <c r="D13" s="53"/>
      <c r="E13" s="53"/>
      <c r="F13" s="53"/>
      <c r="G13" s="53"/>
      <c r="H13" s="53"/>
      <c r="I13" s="53"/>
      <c r="J13" s="54"/>
      <c r="K13" s="52"/>
      <c r="L13" s="53"/>
      <c r="M13" s="53"/>
      <c r="N13" s="53"/>
      <c r="O13" s="53"/>
      <c r="P13" s="53"/>
      <c r="Q13" s="53"/>
      <c r="R13" s="53"/>
      <c r="S13" s="53"/>
      <c r="T13" s="54"/>
      <c r="U13" s="52"/>
      <c r="V13" s="53"/>
      <c r="W13" s="55"/>
      <c r="X13" s="55"/>
      <c r="Y13" s="55"/>
      <c r="Z13" s="55"/>
      <c r="AA13" s="55"/>
      <c r="AB13" s="55"/>
      <c r="AC13" s="55"/>
      <c r="AD13" s="56"/>
      <c r="CR13" s="12">
        <f t="shared" ca="1" si="22"/>
        <v>0.5520940613392572</v>
      </c>
      <c r="CS13" s="13">
        <f t="shared" ca="1" si="23"/>
        <v>9</v>
      </c>
      <c r="CT13" s="3"/>
      <c r="CU13" s="3">
        <v>13</v>
      </c>
      <c r="CV13" s="14">
        <v>0</v>
      </c>
      <c r="CW13" s="14">
        <v>0</v>
      </c>
      <c r="CX13" s="3"/>
      <c r="CY13" s="12">
        <f t="shared" ca="1" si="24"/>
        <v>3.9751077706738025E-2</v>
      </c>
      <c r="CZ13" s="13">
        <f t="shared" ca="1" si="30"/>
        <v>130</v>
      </c>
      <c r="DA13" s="3"/>
      <c r="DB13" s="3">
        <v>13</v>
      </c>
      <c r="DC13" s="14">
        <v>2</v>
      </c>
      <c r="DD13" s="14">
        <v>4</v>
      </c>
      <c r="DF13" s="12">
        <f t="shared" ca="1" si="25"/>
        <v>0.9417496622975835</v>
      </c>
      <c r="DG13" s="13">
        <f t="shared" ca="1" si="26"/>
        <v>8</v>
      </c>
      <c r="DH13" s="3"/>
      <c r="DI13" s="3">
        <v>13</v>
      </c>
      <c r="DJ13" s="14">
        <v>2</v>
      </c>
      <c r="DK13" s="14">
        <v>2</v>
      </c>
    </row>
    <row r="14" spans="1:115" ht="15" customHeight="1" thickBot="1" x14ac:dyDescent="0.3">
      <c r="A14" s="17" t="str">
        <f ca="1">$AG4</f>
        <v>D</v>
      </c>
      <c r="B14" s="18"/>
      <c r="C14" s="19"/>
      <c r="D14" s="19"/>
      <c r="E14" s="19"/>
      <c r="F14" s="19"/>
      <c r="G14" s="19"/>
      <c r="H14" s="19"/>
      <c r="I14" s="19"/>
      <c r="J14" s="20"/>
      <c r="K14" s="17" t="str">
        <f ca="1">$AG5</f>
        <v>E</v>
      </c>
      <c r="L14" s="19"/>
      <c r="M14" s="19"/>
      <c r="N14" s="19"/>
      <c r="O14" s="19"/>
      <c r="P14" s="19"/>
      <c r="Q14" s="19"/>
      <c r="R14" s="19"/>
      <c r="S14" s="19"/>
      <c r="T14" s="20"/>
      <c r="U14" s="17" t="str">
        <f ca="1">$AG6</f>
        <v>D</v>
      </c>
      <c r="V14" s="19"/>
      <c r="W14" s="21"/>
      <c r="X14" s="21"/>
      <c r="Y14" s="22"/>
      <c r="Z14" s="22"/>
      <c r="AA14" s="22"/>
      <c r="AB14" s="22"/>
      <c r="AC14" s="22"/>
      <c r="AD14" s="23"/>
      <c r="AZ14" s="3"/>
      <c r="BA14" s="3"/>
      <c r="BB14" s="3"/>
      <c r="BC14" s="3"/>
      <c r="CR14" s="12"/>
      <c r="CS14" s="13"/>
      <c r="CT14" s="3"/>
      <c r="CU14" s="3"/>
      <c r="CV14" s="14"/>
      <c r="CW14" s="14"/>
      <c r="CX14" s="3"/>
      <c r="CY14" s="12">
        <f t="shared" ca="1" si="24"/>
        <v>0.49765160409601972</v>
      </c>
      <c r="CZ14" s="13">
        <f t="shared" ca="1" si="30"/>
        <v>74</v>
      </c>
      <c r="DA14" s="3"/>
      <c r="DB14" s="3">
        <v>14</v>
      </c>
      <c r="DC14" s="14">
        <v>2</v>
      </c>
      <c r="DD14" s="14">
        <v>5</v>
      </c>
      <c r="DF14" s="12">
        <f t="shared" ca="1" si="25"/>
        <v>0.63471502980049155</v>
      </c>
      <c r="DG14" s="13">
        <f t="shared" ca="1" si="26"/>
        <v>42</v>
      </c>
      <c r="DH14" s="3"/>
      <c r="DI14" s="3">
        <v>14</v>
      </c>
      <c r="DJ14" s="14">
        <v>2</v>
      </c>
      <c r="DK14" s="14">
        <v>3</v>
      </c>
    </row>
    <row r="15" spans="1:115" ht="45" customHeight="1" thickBot="1" x14ac:dyDescent="0.3">
      <c r="A15" s="24"/>
      <c r="B15" s="138" t="str">
        <f ca="1">AJ4&amp;AK4&amp;AL4&amp;AM4</f>
        <v>7.47×31＝</v>
      </c>
      <c r="C15" s="139"/>
      <c r="D15" s="139"/>
      <c r="E15" s="139"/>
      <c r="F15" s="139"/>
      <c r="G15" s="136">
        <f ca="1">AN4</f>
        <v>231.57</v>
      </c>
      <c r="H15" s="136"/>
      <c r="I15" s="137"/>
      <c r="J15" s="25"/>
      <c r="K15" s="24"/>
      <c r="L15" s="138" t="str">
        <f ca="1">AJ5&amp;AK5&amp;AL5&amp;AM5</f>
        <v>8.03×9＝</v>
      </c>
      <c r="M15" s="139"/>
      <c r="N15" s="139"/>
      <c r="O15" s="139"/>
      <c r="P15" s="139"/>
      <c r="Q15" s="136">
        <f ca="1">AN5</f>
        <v>72.27</v>
      </c>
      <c r="R15" s="136"/>
      <c r="S15" s="137"/>
      <c r="T15" s="25"/>
      <c r="U15" s="24"/>
      <c r="V15" s="138" t="str">
        <f ca="1">AJ6&amp;AK6&amp;AL6&amp;AM6</f>
        <v>3.8×21＝</v>
      </c>
      <c r="W15" s="139"/>
      <c r="X15" s="139"/>
      <c r="Y15" s="139"/>
      <c r="Z15" s="139"/>
      <c r="AA15" s="136">
        <f ca="1">AN6</f>
        <v>79.800000000000011</v>
      </c>
      <c r="AB15" s="136"/>
      <c r="AC15" s="137"/>
      <c r="AD15" s="26"/>
      <c r="AN15" s="57"/>
      <c r="AZ15" s="3"/>
      <c r="BA15" s="3"/>
      <c r="BB15" s="3"/>
      <c r="BC15" s="3"/>
      <c r="CR15" s="12"/>
      <c r="CS15" s="13"/>
      <c r="CT15" s="3"/>
      <c r="CU15" s="3"/>
      <c r="CV15" s="14"/>
      <c r="CW15" s="14"/>
      <c r="CX15" s="3"/>
      <c r="CY15" s="12">
        <f t="shared" ca="1" si="24"/>
        <v>0.96257118277499243</v>
      </c>
      <c r="CZ15" s="13">
        <f t="shared" ca="1" si="30"/>
        <v>4</v>
      </c>
      <c r="DA15" s="3"/>
      <c r="DB15" s="3">
        <v>15</v>
      </c>
      <c r="DC15" s="14">
        <v>2</v>
      </c>
      <c r="DD15" s="14">
        <v>6</v>
      </c>
      <c r="DF15" s="12">
        <f t="shared" ca="1" si="25"/>
        <v>0.46123321667489992</v>
      </c>
      <c r="DG15" s="13">
        <f t="shared" ca="1" si="26"/>
        <v>55</v>
      </c>
      <c r="DH15" s="3"/>
      <c r="DI15" s="3">
        <v>15</v>
      </c>
      <c r="DJ15" s="14">
        <v>2</v>
      </c>
      <c r="DK15" s="14">
        <v>4</v>
      </c>
    </row>
    <row r="16" spans="1:115" ht="15" customHeight="1" x14ac:dyDescent="0.25">
      <c r="A16" s="24"/>
      <c r="B16" s="27"/>
      <c r="C16" s="28"/>
      <c r="D16" s="28"/>
      <c r="E16" s="28"/>
      <c r="F16" s="28"/>
      <c r="G16" s="28"/>
      <c r="H16" s="28"/>
      <c r="I16" s="28"/>
      <c r="J16" s="25"/>
      <c r="K16" s="24"/>
      <c r="L16" s="27"/>
      <c r="M16" s="28"/>
      <c r="N16" s="28"/>
      <c r="O16" s="28"/>
      <c r="P16" s="28"/>
      <c r="Q16" s="28"/>
      <c r="R16" s="28"/>
      <c r="S16" s="28"/>
      <c r="T16" s="25"/>
      <c r="U16" s="24"/>
      <c r="V16" s="27"/>
      <c r="W16" s="28"/>
      <c r="X16" s="28"/>
      <c r="Y16" s="28"/>
      <c r="Z16" s="28"/>
      <c r="AA16" s="28"/>
      <c r="AB16" s="28"/>
      <c r="AC16" s="28"/>
      <c r="AD16" s="26"/>
      <c r="AZ16" s="3"/>
      <c r="BA16" s="3"/>
      <c r="BB16" s="3"/>
      <c r="BC16" s="3"/>
      <c r="CR16" s="12"/>
      <c r="CS16" s="13"/>
      <c r="CT16" s="3"/>
      <c r="CU16" s="3"/>
      <c r="CV16" s="14"/>
      <c r="CW16" s="14"/>
      <c r="CX16" s="3"/>
      <c r="CY16" s="12">
        <f t="shared" ca="1" si="24"/>
        <v>0.1243877758637516</v>
      </c>
      <c r="CZ16" s="13">
        <f t="shared" ca="1" si="30"/>
        <v>118</v>
      </c>
      <c r="DA16" s="3"/>
      <c r="DB16" s="3">
        <v>16</v>
      </c>
      <c r="DC16" s="14">
        <v>2</v>
      </c>
      <c r="DD16" s="14">
        <v>7</v>
      </c>
      <c r="DF16" s="12">
        <f t="shared" ca="1" si="25"/>
        <v>0.48320300877386624</v>
      </c>
      <c r="DG16" s="13">
        <f t="shared" ca="1" si="26"/>
        <v>51</v>
      </c>
      <c r="DH16" s="3"/>
      <c r="DI16" s="3">
        <v>16</v>
      </c>
      <c r="DJ16" s="14">
        <v>2</v>
      </c>
      <c r="DK16" s="14">
        <v>5</v>
      </c>
    </row>
    <row r="17" spans="1:115" ht="45.95" customHeight="1" x14ac:dyDescent="0.25">
      <c r="A17" s="29"/>
      <c r="B17" s="30"/>
      <c r="C17" s="30"/>
      <c r="D17" s="127"/>
      <c r="E17" s="128">
        <f ca="1">$AZ4</f>
        <v>7</v>
      </c>
      <c r="F17" s="128" t="str">
        <f ca="1">IF(AQ4=2,".",)</f>
        <v>.</v>
      </c>
      <c r="G17" s="128">
        <f ca="1">$BA4</f>
        <v>4</v>
      </c>
      <c r="H17" s="128">
        <f ca="1">IF(AQ4=1,".",)</f>
        <v>0</v>
      </c>
      <c r="I17" s="128">
        <f ca="1">$BB4</f>
        <v>7</v>
      </c>
      <c r="J17" s="26"/>
      <c r="K17" s="29"/>
      <c r="L17" s="30"/>
      <c r="M17" s="30"/>
      <c r="N17" s="127"/>
      <c r="O17" s="128">
        <f ca="1">$AZ5</f>
        <v>8</v>
      </c>
      <c r="P17" s="128" t="str">
        <f ca="1">IF(AQ5=2,".",)</f>
        <v>.</v>
      </c>
      <c r="Q17" s="128">
        <f ca="1">$BA5</f>
        <v>0</v>
      </c>
      <c r="R17" s="128">
        <f ca="1">IF(AQ5=1,".",)</f>
        <v>0</v>
      </c>
      <c r="S17" s="128">
        <f ca="1">$BB5</f>
        <v>3</v>
      </c>
      <c r="T17" s="26"/>
      <c r="U17" s="29"/>
      <c r="V17" s="30"/>
      <c r="W17" s="30"/>
      <c r="X17" s="127"/>
      <c r="Y17" s="128">
        <f ca="1">$AZ6</f>
        <v>0</v>
      </c>
      <c r="Z17" s="128">
        <f ca="1">IF(AQ6=2,".",)</f>
        <v>0</v>
      </c>
      <c r="AA17" s="128">
        <f ca="1">$BA6</f>
        <v>3</v>
      </c>
      <c r="AB17" s="128" t="str">
        <f ca="1">IF(AQ6=1,".",)</f>
        <v>.</v>
      </c>
      <c r="AC17" s="128">
        <f ca="1">$BB6</f>
        <v>8</v>
      </c>
      <c r="AD17" s="26"/>
      <c r="CR17" s="12"/>
      <c r="CS17" s="13"/>
      <c r="CT17" s="3"/>
      <c r="CU17" s="3"/>
      <c r="CV17" s="14"/>
      <c r="CW17" s="14"/>
      <c r="CX17" s="3"/>
      <c r="CY17" s="12">
        <f t="shared" ca="1" si="24"/>
        <v>0.88101829087897454</v>
      </c>
      <c r="CZ17" s="13">
        <f t="shared" ca="1" si="30"/>
        <v>12</v>
      </c>
      <c r="DA17" s="3"/>
      <c r="DB17" s="3">
        <v>17</v>
      </c>
      <c r="DC17" s="14">
        <v>2</v>
      </c>
      <c r="DD17" s="14">
        <v>8</v>
      </c>
      <c r="DF17" s="12">
        <f t="shared" ca="1" si="25"/>
        <v>0.76252597345611883</v>
      </c>
      <c r="DG17" s="13">
        <f t="shared" ca="1" si="26"/>
        <v>27</v>
      </c>
      <c r="DH17" s="3"/>
      <c r="DI17" s="3">
        <v>17</v>
      </c>
      <c r="DJ17" s="14">
        <v>2</v>
      </c>
      <c r="DK17" s="14">
        <v>6</v>
      </c>
    </row>
    <row r="18" spans="1:115" ht="45.95" customHeight="1" x14ac:dyDescent="0.25">
      <c r="A18" s="29"/>
      <c r="B18" s="36"/>
      <c r="C18" s="36"/>
      <c r="D18" s="129" t="s">
        <v>1</v>
      </c>
      <c r="E18" s="128"/>
      <c r="F18" s="128"/>
      <c r="G18" s="128">
        <f ca="1">$BE4</f>
        <v>3</v>
      </c>
      <c r="H18" s="128"/>
      <c r="I18" s="128">
        <f ca="1">$BF4</f>
        <v>1</v>
      </c>
      <c r="J18" s="26"/>
      <c r="K18" s="29"/>
      <c r="L18" s="36"/>
      <c r="M18" s="36"/>
      <c r="N18" s="129" t="s">
        <v>1</v>
      </c>
      <c r="O18" s="128"/>
      <c r="P18" s="128"/>
      <c r="Q18" s="128">
        <f ca="1">$BE5</f>
        <v>0</v>
      </c>
      <c r="R18" s="128"/>
      <c r="S18" s="128">
        <f ca="1">$BF5</f>
        <v>9</v>
      </c>
      <c r="T18" s="26"/>
      <c r="U18" s="29"/>
      <c r="V18" s="36"/>
      <c r="W18" s="36"/>
      <c r="X18" s="129" t="s">
        <v>1</v>
      </c>
      <c r="Y18" s="128"/>
      <c r="Z18" s="128"/>
      <c r="AA18" s="128">
        <f ca="1">$BE6</f>
        <v>2</v>
      </c>
      <c r="AB18" s="128"/>
      <c r="AC18" s="128">
        <f ca="1">$BF6</f>
        <v>1</v>
      </c>
      <c r="AD18" s="26"/>
      <c r="CR18" s="12"/>
      <c r="CS18" s="13"/>
      <c r="CT18" s="3"/>
      <c r="CU18" s="3"/>
      <c r="CV18" s="14"/>
      <c r="CW18" s="14"/>
      <c r="CX18" s="3"/>
      <c r="CY18" s="12">
        <f t="shared" ca="1" si="24"/>
        <v>0.90326845918196574</v>
      </c>
      <c r="CZ18" s="13">
        <f t="shared" ca="1" si="30"/>
        <v>9</v>
      </c>
      <c r="DA18" s="3"/>
      <c r="DB18" s="3">
        <v>18</v>
      </c>
      <c r="DC18" s="14">
        <v>2</v>
      </c>
      <c r="DD18" s="14">
        <v>9</v>
      </c>
      <c r="DF18" s="12">
        <f t="shared" ca="1" si="25"/>
        <v>0.83176831622119807</v>
      </c>
      <c r="DG18" s="13">
        <f t="shared" ca="1" si="26"/>
        <v>19</v>
      </c>
      <c r="DH18" s="3"/>
      <c r="DI18" s="3">
        <v>18</v>
      </c>
      <c r="DJ18" s="14">
        <v>2</v>
      </c>
      <c r="DK18" s="14">
        <v>7</v>
      </c>
    </row>
    <row r="19" spans="1:115" ht="45.95" customHeight="1" x14ac:dyDescent="0.25">
      <c r="A19" s="43"/>
      <c r="B19" s="51"/>
      <c r="C19" s="51"/>
      <c r="D19" s="128"/>
      <c r="E19" s="128"/>
      <c r="F19" s="128"/>
      <c r="G19" s="128"/>
      <c r="H19" s="128"/>
      <c r="I19" s="128"/>
      <c r="J19" s="26"/>
      <c r="K19" s="29"/>
      <c r="L19" s="51"/>
      <c r="M19" s="51"/>
      <c r="N19" s="128"/>
      <c r="O19" s="128"/>
      <c r="P19" s="128"/>
      <c r="Q19" s="128"/>
      <c r="R19" s="128"/>
      <c r="S19" s="128"/>
      <c r="T19" s="26"/>
      <c r="U19" s="29"/>
      <c r="V19" s="51"/>
      <c r="W19" s="51"/>
      <c r="X19" s="128"/>
      <c r="Y19" s="128"/>
      <c r="Z19" s="128"/>
      <c r="AA19" s="128"/>
      <c r="AB19" s="128"/>
      <c r="AC19" s="128"/>
      <c r="AD19" s="26"/>
      <c r="AN19" s="57"/>
      <c r="CR19" s="12"/>
      <c r="CS19" s="13"/>
      <c r="CT19" s="3"/>
      <c r="CU19" s="3"/>
      <c r="CV19" s="14"/>
      <c r="CW19" s="3"/>
      <c r="CX19" s="3"/>
      <c r="CY19" s="12">
        <f t="shared" ca="1" si="24"/>
        <v>0.29972496189185271</v>
      </c>
      <c r="CZ19" s="13">
        <f t="shared" ca="1" si="30"/>
        <v>98</v>
      </c>
      <c r="DA19" s="3"/>
      <c r="DB19" s="3">
        <v>19</v>
      </c>
      <c r="DC19" s="14">
        <v>3</v>
      </c>
      <c r="DD19" s="14">
        <v>1</v>
      </c>
      <c r="DF19" s="12">
        <f t="shared" ca="1" si="25"/>
        <v>0.66859954884927797</v>
      </c>
      <c r="DG19" s="13">
        <f t="shared" ca="1" si="26"/>
        <v>39</v>
      </c>
      <c r="DH19" s="3"/>
      <c r="DI19" s="3">
        <v>19</v>
      </c>
      <c r="DJ19" s="14">
        <v>2</v>
      </c>
      <c r="DK19" s="14">
        <v>8</v>
      </c>
    </row>
    <row r="20" spans="1:115" ht="45.95" customHeight="1" x14ac:dyDescent="0.25">
      <c r="A20" s="43"/>
      <c r="B20" s="51"/>
      <c r="C20" s="51"/>
      <c r="D20" s="51"/>
      <c r="E20" s="51"/>
      <c r="F20" s="51"/>
      <c r="G20" s="51"/>
      <c r="H20" s="51"/>
      <c r="I20" s="51"/>
      <c r="J20" s="26"/>
      <c r="K20" s="29"/>
      <c r="L20" s="51"/>
      <c r="M20" s="51"/>
      <c r="N20" s="51"/>
      <c r="O20" s="51"/>
      <c r="P20" s="51"/>
      <c r="Q20" s="51"/>
      <c r="R20" s="51"/>
      <c r="S20" s="51"/>
      <c r="T20" s="26"/>
      <c r="U20" s="29"/>
      <c r="V20" s="51"/>
      <c r="W20" s="51"/>
      <c r="X20" s="51"/>
      <c r="Y20" s="51"/>
      <c r="Z20" s="51"/>
      <c r="AA20" s="51"/>
      <c r="AB20" s="51"/>
      <c r="AC20" s="51"/>
      <c r="AD20" s="26"/>
      <c r="CR20" s="12"/>
      <c r="CS20" s="13"/>
      <c r="CT20" s="3"/>
      <c r="CU20" s="3"/>
      <c r="CV20" s="3"/>
      <c r="CW20" s="3"/>
      <c r="CX20" s="3"/>
      <c r="CY20" s="12">
        <f t="shared" ca="1" si="24"/>
        <v>0.55587622484855725</v>
      </c>
      <c r="CZ20" s="13">
        <f t="shared" ca="1" si="30"/>
        <v>56</v>
      </c>
      <c r="DA20" s="3"/>
      <c r="DB20" s="3">
        <v>20</v>
      </c>
      <c r="DC20" s="14">
        <v>3</v>
      </c>
      <c r="DD20" s="14">
        <v>2</v>
      </c>
      <c r="DF20" s="12">
        <f t="shared" ca="1" si="25"/>
        <v>0.69069124917064806</v>
      </c>
      <c r="DG20" s="13">
        <f t="shared" ca="1" si="26"/>
        <v>35</v>
      </c>
      <c r="DH20" s="3"/>
      <c r="DI20" s="3">
        <v>20</v>
      </c>
      <c r="DJ20" s="14">
        <v>2</v>
      </c>
      <c r="DK20" s="14">
        <v>9</v>
      </c>
    </row>
    <row r="21" spans="1:115" ht="45.95" customHeight="1" x14ac:dyDescent="0.25">
      <c r="A21" s="43"/>
      <c r="B21" s="51"/>
      <c r="C21" s="51"/>
      <c r="D21" s="51"/>
      <c r="E21" s="51"/>
      <c r="F21" s="51"/>
      <c r="G21" s="51"/>
      <c r="H21" s="51"/>
      <c r="I21" s="51"/>
      <c r="J21" s="26"/>
      <c r="K21" s="29"/>
      <c r="L21" s="51"/>
      <c r="M21" s="51"/>
      <c r="N21" s="51"/>
      <c r="O21" s="51"/>
      <c r="P21" s="51"/>
      <c r="Q21" s="51"/>
      <c r="R21" s="51"/>
      <c r="S21" s="51"/>
      <c r="T21" s="26"/>
      <c r="U21" s="29"/>
      <c r="V21" s="51"/>
      <c r="W21" s="51"/>
      <c r="X21" s="51"/>
      <c r="Y21" s="51"/>
      <c r="Z21" s="51"/>
      <c r="AA21" s="51"/>
      <c r="AB21" s="51"/>
      <c r="AC21" s="51"/>
      <c r="AD21" s="26"/>
      <c r="CR21" s="12"/>
      <c r="CS21" s="13"/>
      <c r="CT21" s="3"/>
      <c r="CU21" s="3"/>
      <c r="CV21" s="3"/>
      <c r="CW21" s="3"/>
      <c r="CX21" s="3"/>
      <c r="CY21" s="12">
        <f t="shared" ca="1" si="24"/>
        <v>0.50359466076532811</v>
      </c>
      <c r="CZ21" s="13">
        <f t="shared" ca="1" si="30"/>
        <v>72</v>
      </c>
      <c r="DA21" s="3"/>
      <c r="DB21" s="3">
        <v>21</v>
      </c>
      <c r="DC21" s="14">
        <v>3</v>
      </c>
      <c r="DD21" s="14">
        <v>3</v>
      </c>
      <c r="DF21" s="12">
        <f t="shared" ca="1" si="25"/>
        <v>0.70092600179992615</v>
      </c>
      <c r="DG21" s="13">
        <f t="shared" ca="1" si="26"/>
        <v>32</v>
      </c>
      <c r="DH21" s="3"/>
      <c r="DI21" s="3">
        <v>21</v>
      </c>
      <c r="DJ21" s="14">
        <v>3</v>
      </c>
      <c r="DK21" s="14">
        <v>0</v>
      </c>
    </row>
    <row r="22" spans="1:115" ht="45.95" customHeight="1" x14ac:dyDescent="0.25">
      <c r="A22" s="29"/>
      <c r="B22" s="51"/>
      <c r="C22" s="51"/>
      <c r="D22" s="51"/>
      <c r="E22" s="51"/>
      <c r="F22" s="51"/>
      <c r="G22" s="51"/>
      <c r="H22" s="51"/>
      <c r="I22" s="51"/>
      <c r="J22" s="26"/>
      <c r="K22" s="29"/>
      <c r="L22" s="51"/>
      <c r="M22" s="51"/>
      <c r="N22" s="51"/>
      <c r="O22" s="51"/>
      <c r="P22" s="51"/>
      <c r="Q22" s="51"/>
      <c r="R22" s="51"/>
      <c r="S22" s="51"/>
      <c r="T22" s="26"/>
      <c r="U22" s="29"/>
      <c r="V22" s="51"/>
      <c r="W22" s="51"/>
      <c r="X22" s="51"/>
      <c r="Y22" s="51"/>
      <c r="Z22" s="51"/>
      <c r="AA22" s="51"/>
      <c r="AB22" s="51"/>
      <c r="AC22" s="51"/>
      <c r="AD22" s="26"/>
      <c r="CR22" s="12"/>
      <c r="CS22" s="13"/>
      <c r="CT22" s="3"/>
      <c r="CU22" s="3"/>
      <c r="CV22" s="3"/>
      <c r="CW22" s="3"/>
      <c r="CX22" s="3"/>
      <c r="CY22" s="12">
        <f t="shared" ca="1" si="24"/>
        <v>0.66353114274416236</v>
      </c>
      <c r="CZ22" s="13">
        <f t="shared" ca="1" si="30"/>
        <v>43</v>
      </c>
      <c r="DA22" s="3"/>
      <c r="DB22" s="3">
        <v>22</v>
      </c>
      <c r="DC22" s="14">
        <v>3</v>
      </c>
      <c r="DD22" s="14">
        <v>4</v>
      </c>
      <c r="DF22" s="12">
        <f t="shared" ca="1" si="25"/>
        <v>0.58426946258403378</v>
      </c>
      <c r="DG22" s="13">
        <f t="shared" ca="1" si="26"/>
        <v>47</v>
      </c>
      <c r="DH22" s="3"/>
      <c r="DI22" s="3">
        <v>22</v>
      </c>
      <c r="DJ22" s="14">
        <v>3</v>
      </c>
      <c r="DK22" s="14">
        <v>1</v>
      </c>
    </row>
    <row r="23" spans="1:115" ht="15" customHeight="1" x14ac:dyDescent="0.25">
      <c r="A23" s="52"/>
      <c r="B23" s="53"/>
      <c r="C23" s="53"/>
      <c r="D23" s="53"/>
      <c r="E23" s="53"/>
      <c r="F23" s="53"/>
      <c r="G23" s="53"/>
      <c r="H23" s="53"/>
      <c r="I23" s="53"/>
      <c r="J23" s="54"/>
      <c r="K23" s="52"/>
      <c r="L23" s="53"/>
      <c r="M23" s="53"/>
      <c r="N23" s="53"/>
      <c r="O23" s="53"/>
      <c r="P23" s="53"/>
      <c r="Q23" s="53"/>
      <c r="R23" s="53"/>
      <c r="S23" s="53"/>
      <c r="T23" s="54"/>
      <c r="U23" s="52"/>
      <c r="V23" s="53"/>
      <c r="W23" s="55"/>
      <c r="X23" s="55"/>
      <c r="Y23" s="55"/>
      <c r="Z23" s="55"/>
      <c r="AA23" s="55"/>
      <c r="AB23" s="55"/>
      <c r="AC23" s="55"/>
      <c r="AD23" s="56"/>
      <c r="CR23" s="12"/>
      <c r="CS23" s="13"/>
      <c r="CT23" s="3"/>
      <c r="CU23" s="3"/>
      <c r="CV23" s="3"/>
      <c r="CW23" s="3"/>
      <c r="CX23" s="3"/>
      <c r="CY23" s="12">
        <f t="shared" ca="1" si="24"/>
        <v>0.50495933379838831</v>
      </c>
      <c r="CZ23" s="13">
        <f t="shared" ca="1" si="30"/>
        <v>70</v>
      </c>
      <c r="DA23" s="3"/>
      <c r="DB23" s="3">
        <v>23</v>
      </c>
      <c r="DC23" s="14">
        <v>3</v>
      </c>
      <c r="DD23" s="14">
        <v>5</v>
      </c>
      <c r="DF23" s="12">
        <f t="shared" ca="1" si="25"/>
        <v>0.26798632185975413</v>
      </c>
      <c r="DG23" s="13">
        <f t="shared" ca="1" si="26"/>
        <v>68</v>
      </c>
      <c r="DH23" s="3"/>
      <c r="DI23" s="3">
        <v>23</v>
      </c>
      <c r="DJ23" s="14">
        <v>3</v>
      </c>
      <c r="DK23" s="14">
        <v>2</v>
      </c>
    </row>
    <row r="24" spans="1:115" ht="15" customHeight="1" thickBot="1" x14ac:dyDescent="0.3">
      <c r="A24" s="17" t="str">
        <f ca="1">$AG7</f>
        <v>D</v>
      </c>
      <c r="B24" s="18"/>
      <c r="C24" s="19"/>
      <c r="D24" s="19"/>
      <c r="E24" s="19"/>
      <c r="F24" s="19"/>
      <c r="G24" s="19"/>
      <c r="H24" s="19"/>
      <c r="I24" s="19"/>
      <c r="J24" s="20"/>
      <c r="K24" s="17" t="str">
        <f ca="1">$AG8</f>
        <v>D</v>
      </c>
      <c r="L24" s="19"/>
      <c r="M24" s="19"/>
      <c r="N24" s="19"/>
      <c r="O24" s="19"/>
      <c r="P24" s="19"/>
      <c r="Q24" s="19"/>
      <c r="R24" s="19"/>
      <c r="S24" s="19"/>
      <c r="T24" s="20"/>
      <c r="U24" s="17" t="str">
        <f ca="1">$AG9</f>
        <v>D</v>
      </c>
      <c r="V24" s="19"/>
      <c r="W24" s="21"/>
      <c r="X24" s="21"/>
      <c r="Y24" s="22"/>
      <c r="Z24" s="22"/>
      <c r="AA24" s="22"/>
      <c r="AB24" s="22"/>
      <c r="AC24" s="22"/>
      <c r="AD24" s="23"/>
      <c r="CR24" s="12"/>
      <c r="CS24" s="13"/>
      <c r="CT24" s="3"/>
      <c r="CU24" s="3"/>
      <c r="CV24" s="3"/>
      <c r="CW24" s="3"/>
      <c r="CX24" s="3"/>
      <c r="CY24" s="12">
        <f t="shared" ca="1" si="24"/>
        <v>0.5523271557702486</v>
      </c>
      <c r="CZ24" s="13">
        <f t="shared" ca="1" si="30"/>
        <v>57</v>
      </c>
      <c r="DA24" s="3"/>
      <c r="DB24" s="3">
        <v>24</v>
      </c>
      <c r="DC24" s="14">
        <v>3</v>
      </c>
      <c r="DD24" s="14">
        <v>6</v>
      </c>
      <c r="DF24" s="12">
        <f t="shared" ca="1" si="25"/>
        <v>0.38885668128193862</v>
      </c>
      <c r="DG24" s="13">
        <f t="shared" ca="1" si="26"/>
        <v>60</v>
      </c>
      <c r="DH24" s="3"/>
      <c r="DI24" s="3">
        <v>24</v>
      </c>
      <c r="DJ24" s="14">
        <v>3</v>
      </c>
      <c r="DK24" s="14">
        <v>3</v>
      </c>
    </row>
    <row r="25" spans="1:115" ht="45" customHeight="1" thickBot="1" x14ac:dyDescent="0.3">
      <c r="A25" s="24"/>
      <c r="B25" s="138" t="str">
        <f ca="1">AJ7&amp;AK7&amp;AL7&amp;AM7</f>
        <v>1.09×26＝</v>
      </c>
      <c r="C25" s="139"/>
      <c r="D25" s="139"/>
      <c r="E25" s="139"/>
      <c r="F25" s="139"/>
      <c r="G25" s="136">
        <f ca="1">AN7</f>
        <v>28.34</v>
      </c>
      <c r="H25" s="136"/>
      <c r="I25" s="137"/>
      <c r="J25" s="25"/>
      <c r="K25" s="24"/>
      <c r="L25" s="138" t="str">
        <f ca="1">AJ8&amp;AK8&amp;AL8&amp;AM8</f>
        <v>0.06×91＝</v>
      </c>
      <c r="M25" s="139"/>
      <c r="N25" s="139"/>
      <c r="O25" s="139"/>
      <c r="P25" s="139"/>
      <c r="Q25" s="136">
        <f ca="1">AN8</f>
        <v>5.46</v>
      </c>
      <c r="R25" s="136"/>
      <c r="S25" s="137"/>
      <c r="T25" s="25"/>
      <c r="U25" s="24"/>
      <c r="V25" s="138" t="str">
        <f ca="1">AJ9&amp;AK9&amp;AL9&amp;AM9</f>
        <v>3.17×56＝</v>
      </c>
      <c r="W25" s="139"/>
      <c r="X25" s="139"/>
      <c r="Y25" s="139"/>
      <c r="Z25" s="139"/>
      <c r="AA25" s="136">
        <f ca="1">AN9</f>
        <v>177.52</v>
      </c>
      <c r="AB25" s="136"/>
      <c r="AC25" s="137"/>
      <c r="AD25" s="26"/>
      <c r="CR25" s="12"/>
      <c r="CS25" s="13"/>
      <c r="CT25" s="3"/>
      <c r="CU25" s="3"/>
      <c r="CV25" s="3"/>
      <c r="CW25" s="3"/>
      <c r="CX25" s="3"/>
      <c r="CY25" s="12">
        <f t="shared" ca="1" si="24"/>
        <v>0.68483016104575345</v>
      </c>
      <c r="CZ25" s="13">
        <f t="shared" ca="1" si="30"/>
        <v>39</v>
      </c>
      <c r="DA25" s="3"/>
      <c r="DB25" s="3">
        <v>25</v>
      </c>
      <c r="DC25" s="14">
        <v>3</v>
      </c>
      <c r="DD25" s="14">
        <v>7</v>
      </c>
      <c r="DF25" s="12">
        <f t="shared" ca="1" si="25"/>
        <v>0.54847141804352761</v>
      </c>
      <c r="DG25" s="13">
        <f t="shared" ca="1" si="26"/>
        <v>49</v>
      </c>
      <c r="DH25" s="3"/>
      <c r="DI25" s="3">
        <v>25</v>
      </c>
      <c r="DJ25" s="14">
        <v>3</v>
      </c>
      <c r="DK25" s="14">
        <v>4</v>
      </c>
    </row>
    <row r="26" spans="1:115" ht="15" customHeight="1" x14ac:dyDescent="0.25">
      <c r="A26" s="24"/>
      <c r="B26" s="27"/>
      <c r="C26" s="28"/>
      <c r="D26" s="28"/>
      <c r="E26" s="28"/>
      <c r="F26" s="28"/>
      <c r="G26" s="28"/>
      <c r="H26" s="28"/>
      <c r="I26" s="28"/>
      <c r="J26" s="25"/>
      <c r="K26" s="24"/>
      <c r="L26" s="27"/>
      <c r="M26" s="28"/>
      <c r="N26" s="28"/>
      <c r="O26" s="28"/>
      <c r="P26" s="28"/>
      <c r="Q26" s="28"/>
      <c r="R26" s="28"/>
      <c r="S26" s="28"/>
      <c r="T26" s="25"/>
      <c r="U26" s="24"/>
      <c r="V26" s="27"/>
      <c r="W26" s="28"/>
      <c r="X26" s="28"/>
      <c r="Y26" s="28"/>
      <c r="Z26" s="28"/>
      <c r="AA26" s="28"/>
      <c r="AB26" s="28"/>
      <c r="AC26" s="28"/>
      <c r="AD26" s="26"/>
      <c r="CR26" s="12"/>
      <c r="CS26" s="13"/>
      <c r="CT26" s="3"/>
      <c r="CU26" s="3"/>
      <c r="CV26" s="3"/>
      <c r="CW26" s="3"/>
      <c r="CX26" s="3"/>
      <c r="CY26" s="12">
        <f t="shared" ca="1" si="24"/>
        <v>0.68061390271682864</v>
      </c>
      <c r="CZ26" s="13">
        <f t="shared" ca="1" si="30"/>
        <v>40</v>
      </c>
      <c r="DA26" s="3"/>
      <c r="DB26" s="3">
        <v>26</v>
      </c>
      <c r="DC26" s="14">
        <v>3</v>
      </c>
      <c r="DD26" s="14">
        <v>8</v>
      </c>
      <c r="DF26" s="12">
        <f t="shared" ca="1" si="25"/>
        <v>7.5371438280307124E-2</v>
      </c>
      <c r="DG26" s="13">
        <f t="shared" ca="1" si="26"/>
        <v>83</v>
      </c>
      <c r="DH26" s="3"/>
      <c r="DI26" s="3">
        <v>26</v>
      </c>
      <c r="DJ26" s="14">
        <v>3</v>
      </c>
      <c r="DK26" s="14">
        <v>5</v>
      </c>
    </row>
    <row r="27" spans="1:115" ht="45.95" customHeight="1" x14ac:dyDescent="0.25">
      <c r="A27" s="29"/>
      <c r="B27" s="30"/>
      <c r="C27" s="30"/>
      <c r="D27" s="127"/>
      <c r="E27" s="128">
        <f ca="1">$AZ7</f>
        <v>1</v>
      </c>
      <c r="F27" s="128" t="str">
        <f ca="1">IF(AQ7=2,".",)</f>
        <v>.</v>
      </c>
      <c r="G27" s="128">
        <f ca="1">$BA7</f>
        <v>0</v>
      </c>
      <c r="H27" s="128">
        <f ca="1">IF(AQ7=1,".",)</f>
        <v>0</v>
      </c>
      <c r="I27" s="128">
        <f ca="1">$BB7</f>
        <v>9</v>
      </c>
      <c r="J27" s="26"/>
      <c r="K27" s="29"/>
      <c r="L27" s="30"/>
      <c r="M27" s="30"/>
      <c r="N27" s="127"/>
      <c r="O27" s="128">
        <f ca="1">$AZ8</f>
        <v>0</v>
      </c>
      <c r="P27" s="128" t="str">
        <f ca="1">IF(AQ8=2,".",)</f>
        <v>.</v>
      </c>
      <c r="Q27" s="128">
        <f ca="1">$BA8</f>
        <v>0</v>
      </c>
      <c r="R27" s="128">
        <f ca="1">IF(AQ8=1,".",)</f>
        <v>0</v>
      </c>
      <c r="S27" s="128">
        <f ca="1">$BB8</f>
        <v>6</v>
      </c>
      <c r="T27" s="26"/>
      <c r="U27" s="29"/>
      <c r="V27" s="30"/>
      <c r="W27" s="30"/>
      <c r="X27" s="127"/>
      <c r="Y27" s="128">
        <f ca="1">$AZ9</f>
        <v>3</v>
      </c>
      <c r="Z27" s="128" t="str">
        <f ca="1">IF(AQ9=2,".",)</f>
        <v>.</v>
      </c>
      <c r="AA27" s="128">
        <f ca="1">$BA9</f>
        <v>1</v>
      </c>
      <c r="AB27" s="128">
        <f ca="1">IF(AQ9=1,".",)</f>
        <v>0</v>
      </c>
      <c r="AC27" s="128">
        <f ca="1">$BB9</f>
        <v>7</v>
      </c>
      <c r="AD27" s="26"/>
      <c r="CR27" s="12"/>
      <c r="CS27" s="13"/>
      <c r="CT27" s="3"/>
      <c r="CU27" s="3"/>
      <c r="CV27" s="3"/>
      <c r="CW27" s="3"/>
      <c r="CX27" s="3"/>
      <c r="CY27" s="12">
        <f t="shared" ca="1" si="24"/>
        <v>0.10687531575067832</v>
      </c>
      <c r="CZ27" s="13">
        <f t="shared" ca="1" si="30"/>
        <v>121</v>
      </c>
      <c r="DA27" s="3"/>
      <c r="DB27" s="3">
        <v>27</v>
      </c>
      <c r="DC27" s="14">
        <v>3</v>
      </c>
      <c r="DD27" s="14">
        <v>9</v>
      </c>
      <c r="DF27" s="12">
        <f t="shared" ca="1" si="25"/>
        <v>0.65769300004171394</v>
      </c>
      <c r="DG27" s="13">
        <f t="shared" ca="1" si="26"/>
        <v>40</v>
      </c>
      <c r="DH27" s="3"/>
      <c r="DI27" s="3">
        <v>27</v>
      </c>
      <c r="DJ27" s="14">
        <v>3</v>
      </c>
      <c r="DK27" s="14">
        <v>6</v>
      </c>
    </row>
    <row r="28" spans="1:115" ht="45.95" customHeight="1" x14ac:dyDescent="0.25">
      <c r="A28" s="29"/>
      <c r="B28" s="36"/>
      <c r="C28" s="36"/>
      <c r="D28" s="129" t="s">
        <v>1</v>
      </c>
      <c r="E28" s="128"/>
      <c r="F28" s="128"/>
      <c r="G28" s="128">
        <f ca="1">$BE7</f>
        <v>2</v>
      </c>
      <c r="H28" s="128"/>
      <c r="I28" s="128">
        <f ca="1">$BF7</f>
        <v>6</v>
      </c>
      <c r="J28" s="26"/>
      <c r="K28" s="29"/>
      <c r="L28" s="36"/>
      <c r="M28" s="36"/>
      <c r="N28" s="129" t="s">
        <v>1</v>
      </c>
      <c r="O28" s="128"/>
      <c r="P28" s="128"/>
      <c r="Q28" s="128">
        <f ca="1">$BE8</f>
        <v>9</v>
      </c>
      <c r="R28" s="128"/>
      <c r="S28" s="128">
        <f ca="1">$BF8</f>
        <v>1</v>
      </c>
      <c r="T28" s="26"/>
      <c r="U28" s="29"/>
      <c r="V28" s="36"/>
      <c r="W28" s="36"/>
      <c r="X28" s="129" t="s">
        <v>1</v>
      </c>
      <c r="Y28" s="128"/>
      <c r="Z28" s="128"/>
      <c r="AA28" s="128">
        <f ca="1">$BE9</f>
        <v>5</v>
      </c>
      <c r="AB28" s="128"/>
      <c r="AC28" s="128">
        <f ca="1">$BF9</f>
        <v>6</v>
      </c>
      <c r="AD28" s="26"/>
      <c r="CR28" s="12"/>
      <c r="CS28" s="13"/>
      <c r="CT28" s="3"/>
      <c r="CU28" s="3"/>
      <c r="CV28" s="3"/>
      <c r="CW28" s="3"/>
      <c r="CX28" s="3"/>
      <c r="CY28" s="12">
        <f t="shared" ca="1" si="24"/>
        <v>0.87433345617452418</v>
      </c>
      <c r="CZ28" s="13">
        <f t="shared" ca="1" si="30"/>
        <v>14</v>
      </c>
      <c r="DA28" s="3"/>
      <c r="DB28" s="3">
        <v>28</v>
      </c>
      <c r="DC28" s="14">
        <v>4</v>
      </c>
      <c r="DD28" s="14">
        <v>1</v>
      </c>
      <c r="DF28" s="12">
        <f t="shared" ca="1" si="25"/>
        <v>0.93505269396876378</v>
      </c>
      <c r="DG28" s="13">
        <f t="shared" ca="1" si="26"/>
        <v>9</v>
      </c>
      <c r="DH28" s="3"/>
      <c r="DI28" s="3">
        <v>28</v>
      </c>
      <c r="DJ28" s="14">
        <v>3</v>
      </c>
      <c r="DK28" s="14">
        <v>7</v>
      </c>
    </row>
    <row r="29" spans="1:115" ht="45.95" customHeight="1" x14ac:dyDescent="0.25">
      <c r="A29" s="43"/>
      <c r="B29" s="51"/>
      <c r="C29" s="51"/>
      <c r="D29" s="128"/>
      <c r="E29" s="128"/>
      <c r="F29" s="128"/>
      <c r="G29" s="128"/>
      <c r="H29" s="128"/>
      <c r="I29" s="128"/>
      <c r="J29" s="26"/>
      <c r="K29" s="29"/>
      <c r="L29" s="51"/>
      <c r="M29" s="51"/>
      <c r="N29" s="128"/>
      <c r="O29" s="128"/>
      <c r="P29" s="128"/>
      <c r="Q29" s="128"/>
      <c r="R29" s="128"/>
      <c r="S29" s="128"/>
      <c r="T29" s="26"/>
      <c r="U29" s="29"/>
      <c r="V29" s="51"/>
      <c r="W29" s="51"/>
      <c r="X29" s="128"/>
      <c r="Y29" s="128"/>
      <c r="Z29" s="128"/>
      <c r="AA29" s="128"/>
      <c r="AB29" s="128"/>
      <c r="AC29" s="128"/>
      <c r="AD29" s="26"/>
      <c r="CR29" s="12"/>
      <c r="CS29" s="13"/>
      <c r="CT29" s="3"/>
      <c r="CU29" s="3"/>
      <c r="CV29" s="3"/>
      <c r="CW29" s="3"/>
      <c r="CX29" s="3"/>
      <c r="CY29" s="12">
        <f t="shared" ca="1" si="24"/>
        <v>0.74558401088229875</v>
      </c>
      <c r="CZ29" s="13">
        <f t="shared" ca="1" si="30"/>
        <v>33</v>
      </c>
      <c r="DA29" s="3"/>
      <c r="DB29" s="3">
        <v>29</v>
      </c>
      <c r="DC29" s="14">
        <v>4</v>
      </c>
      <c r="DD29" s="14">
        <v>2</v>
      </c>
      <c r="DF29" s="12">
        <f t="shared" ca="1" si="25"/>
        <v>0.31599884277754142</v>
      </c>
      <c r="DG29" s="13">
        <f t="shared" ca="1" si="26"/>
        <v>66</v>
      </c>
      <c r="DH29" s="3"/>
      <c r="DI29" s="3">
        <v>29</v>
      </c>
      <c r="DJ29" s="14">
        <v>3</v>
      </c>
      <c r="DK29" s="14">
        <v>8</v>
      </c>
    </row>
    <row r="30" spans="1:115" ht="45.95" customHeight="1" x14ac:dyDescent="0.25">
      <c r="A30" s="43"/>
      <c r="B30" s="51"/>
      <c r="C30" s="51"/>
      <c r="D30" s="51"/>
      <c r="E30" s="51"/>
      <c r="F30" s="51"/>
      <c r="G30" s="51"/>
      <c r="H30" s="51"/>
      <c r="I30" s="51"/>
      <c r="J30" s="26"/>
      <c r="K30" s="29"/>
      <c r="L30" s="51"/>
      <c r="M30" s="51"/>
      <c r="N30" s="51"/>
      <c r="O30" s="51"/>
      <c r="P30" s="51"/>
      <c r="Q30" s="51"/>
      <c r="R30" s="51"/>
      <c r="S30" s="51"/>
      <c r="T30" s="26"/>
      <c r="U30" s="29"/>
      <c r="V30" s="51"/>
      <c r="W30" s="51"/>
      <c r="X30" s="51"/>
      <c r="Y30" s="51"/>
      <c r="Z30" s="51"/>
      <c r="AA30" s="51"/>
      <c r="AB30" s="51"/>
      <c r="AC30" s="51"/>
      <c r="AD30" s="26"/>
      <c r="CR30" s="12"/>
      <c r="CS30" s="13"/>
      <c r="CT30" s="3"/>
      <c r="CU30" s="3"/>
      <c r="CV30" s="3"/>
      <c r="CW30" s="3"/>
      <c r="CX30" s="3"/>
      <c r="CY30" s="12">
        <f t="shared" ca="1" si="24"/>
        <v>0.41878285000954685</v>
      </c>
      <c r="CZ30" s="13">
        <f t="shared" ca="1" si="30"/>
        <v>88</v>
      </c>
      <c r="DA30" s="3"/>
      <c r="DB30" s="3">
        <v>30</v>
      </c>
      <c r="DC30" s="14">
        <v>4</v>
      </c>
      <c r="DD30" s="14">
        <v>3</v>
      </c>
      <c r="DF30" s="12">
        <f t="shared" ca="1" si="25"/>
        <v>0.73423415621400345</v>
      </c>
      <c r="DG30" s="13">
        <f t="shared" ca="1" si="26"/>
        <v>28</v>
      </c>
      <c r="DH30" s="3"/>
      <c r="DI30" s="3">
        <v>30</v>
      </c>
      <c r="DJ30" s="14">
        <v>3</v>
      </c>
      <c r="DK30" s="14">
        <v>9</v>
      </c>
    </row>
    <row r="31" spans="1:115" ht="45.95" customHeight="1" x14ac:dyDescent="0.25">
      <c r="A31" s="43"/>
      <c r="B31" s="51"/>
      <c r="C31" s="51"/>
      <c r="D31" s="51"/>
      <c r="E31" s="51"/>
      <c r="F31" s="51"/>
      <c r="G31" s="51"/>
      <c r="H31" s="51"/>
      <c r="I31" s="51"/>
      <c r="J31" s="26"/>
      <c r="K31" s="29"/>
      <c r="L31" s="51"/>
      <c r="M31" s="51"/>
      <c r="N31" s="51"/>
      <c r="O31" s="51"/>
      <c r="P31" s="51"/>
      <c r="Q31" s="51"/>
      <c r="R31" s="51"/>
      <c r="S31" s="51"/>
      <c r="T31" s="26"/>
      <c r="U31" s="29"/>
      <c r="V31" s="51"/>
      <c r="W31" s="51"/>
      <c r="X31" s="51"/>
      <c r="Y31" s="51"/>
      <c r="Z31" s="51"/>
      <c r="AA31" s="51"/>
      <c r="AB31" s="51"/>
      <c r="AC31" s="51"/>
      <c r="AD31" s="26"/>
      <c r="CP31" s="3"/>
      <c r="CR31" s="12"/>
      <c r="CS31" s="13"/>
      <c r="CT31" s="3"/>
      <c r="CU31" s="3"/>
      <c r="CV31" s="3"/>
      <c r="CW31" s="3"/>
      <c r="CX31" s="3"/>
      <c r="CY31" s="12">
        <f t="shared" ca="1" si="24"/>
        <v>2.6657732384888888E-2</v>
      </c>
      <c r="CZ31" s="13">
        <f t="shared" ca="1" si="30"/>
        <v>135</v>
      </c>
      <c r="DA31" s="3"/>
      <c r="DB31" s="3">
        <v>31</v>
      </c>
      <c r="DC31" s="14">
        <v>4</v>
      </c>
      <c r="DD31" s="14">
        <v>4</v>
      </c>
      <c r="DF31" s="12">
        <f t="shared" ca="1" si="25"/>
        <v>0.11220310590183813</v>
      </c>
      <c r="DG31" s="13">
        <f t="shared" ca="1" si="26"/>
        <v>78</v>
      </c>
      <c r="DH31" s="3"/>
      <c r="DI31" s="3">
        <v>31</v>
      </c>
      <c r="DJ31" s="14">
        <v>4</v>
      </c>
      <c r="DK31" s="14">
        <v>0</v>
      </c>
    </row>
    <row r="32" spans="1:115" ht="45.95" customHeight="1" x14ac:dyDescent="0.25">
      <c r="A32" s="29"/>
      <c r="B32" s="51"/>
      <c r="C32" s="51"/>
      <c r="D32" s="51"/>
      <c r="E32" s="51"/>
      <c r="F32" s="51"/>
      <c r="G32" s="51"/>
      <c r="H32" s="51"/>
      <c r="I32" s="51"/>
      <c r="J32" s="26"/>
      <c r="K32" s="29"/>
      <c r="L32" s="51"/>
      <c r="M32" s="51"/>
      <c r="N32" s="51"/>
      <c r="O32" s="51"/>
      <c r="P32" s="51"/>
      <c r="Q32" s="51"/>
      <c r="R32" s="51"/>
      <c r="S32" s="51"/>
      <c r="T32" s="26"/>
      <c r="U32" s="29"/>
      <c r="V32" s="51"/>
      <c r="W32" s="51"/>
      <c r="X32" s="51"/>
      <c r="Y32" s="51"/>
      <c r="Z32" s="51"/>
      <c r="AA32" s="51"/>
      <c r="AB32" s="51"/>
      <c r="AC32" s="51"/>
      <c r="AD32" s="26"/>
      <c r="CP32" s="3"/>
      <c r="CR32" s="12"/>
      <c r="CS32" s="13"/>
      <c r="CT32" s="3"/>
      <c r="CU32" s="3"/>
      <c r="CV32" s="3"/>
      <c r="CW32" s="3"/>
      <c r="CX32" s="3"/>
      <c r="CY32" s="12">
        <f t="shared" ca="1" si="24"/>
        <v>0.78445233472440934</v>
      </c>
      <c r="CZ32" s="13">
        <f t="shared" ca="1" si="30"/>
        <v>27</v>
      </c>
      <c r="DA32" s="3"/>
      <c r="DB32" s="3">
        <v>32</v>
      </c>
      <c r="DC32" s="14">
        <v>4</v>
      </c>
      <c r="DD32" s="14">
        <v>5</v>
      </c>
      <c r="DF32" s="12">
        <f t="shared" ca="1" si="25"/>
        <v>0.55759833605525855</v>
      </c>
      <c r="DG32" s="13">
        <f t="shared" ca="1" si="26"/>
        <v>48</v>
      </c>
      <c r="DH32" s="3"/>
      <c r="DI32" s="3">
        <v>32</v>
      </c>
      <c r="DJ32" s="14">
        <v>4</v>
      </c>
      <c r="DK32" s="14">
        <v>1</v>
      </c>
    </row>
    <row r="33" spans="1:115" ht="15" customHeight="1" thickBot="1" x14ac:dyDescent="0.3">
      <c r="A33" s="58"/>
      <c r="B33" s="55"/>
      <c r="C33" s="55"/>
      <c r="D33" s="55"/>
      <c r="E33" s="55"/>
      <c r="F33" s="55"/>
      <c r="G33" s="55"/>
      <c r="H33" s="55"/>
      <c r="I33" s="55"/>
      <c r="J33" s="56"/>
      <c r="K33" s="58"/>
      <c r="L33" s="55"/>
      <c r="M33" s="55"/>
      <c r="N33" s="55"/>
      <c r="O33" s="55"/>
      <c r="P33" s="55"/>
      <c r="Q33" s="55"/>
      <c r="R33" s="55"/>
      <c r="S33" s="55"/>
      <c r="T33" s="56"/>
      <c r="U33" s="58"/>
      <c r="V33" s="55"/>
      <c r="W33" s="55"/>
      <c r="X33" s="55"/>
      <c r="Y33" s="55"/>
      <c r="Z33" s="55"/>
      <c r="AA33" s="55"/>
      <c r="AB33" s="55"/>
      <c r="AC33" s="55"/>
      <c r="AD33" s="56"/>
      <c r="BH33" s="3" t="s">
        <v>5</v>
      </c>
      <c r="BO33" s="3" t="s">
        <v>4</v>
      </c>
      <c r="BV33" s="3" t="s">
        <v>3</v>
      </c>
      <c r="CC33" s="3" t="s">
        <v>17</v>
      </c>
      <c r="CJ33" s="3" t="s">
        <v>18</v>
      </c>
      <c r="CN33" s="3"/>
      <c r="CP33" s="3"/>
      <c r="CR33" s="12"/>
      <c r="CS33" s="13"/>
      <c r="CT33" s="3"/>
      <c r="CU33" s="3"/>
      <c r="CV33" s="3"/>
      <c r="CW33" s="3"/>
      <c r="CX33" s="3"/>
      <c r="CY33" s="12">
        <f t="shared" ca="1" si="24"/>
        <v>0.51780449664127182</v>
      </c>
      <c r="CZ33" s="13">
        <f t="shared" ca="1" si="30"/>
        <v>68</v>
      </c>
      <c r="DA33" s="3"/>
      <c r="DB33" s="3">
        <v>33</v>
      </c>
      <c r="DC33" s="14">
        <v>4</v>
      </c>
      <c r="DD33" s="14">
        <v>6</v>
      </c>
      <c r="DF33" s="12">
        <f t="shared" ca="1" si="25"/>
        <v>0.97478787097138608</v>
      </c>
      <c r="DG33" s="13">
        <f t="shared" ca="1" si="26"/>
        <v>3</v>
      </c>
      <c r="DH33" s="3"/>
      <c r="DI33" s="3">
        <v>33</v>
      </c>
      <c r="DJ33" s="14">
        <v>4</v>
      </c>
      <c r="DK33" s="14">
        <v>2</v>
      </c>
    </row>
    <row r="34" spans="1:115" ht="48" customHeight="1" thickBot="1" x14ac:dyDescent="0.3">
      <c r="A34" s="130" t="str">
        <f>A1</f>
        <v>小数×整数 小数第一位・第二位×整数 オールミックス 式のみ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  <c r="O34" s="130"/>
      <c r="P34" s="130"/>
      <c r="Q34" s="130"/>
      <c r="R34" s="130"/>
      <c r="S34" s="130"/>
      <c r="T34" s="130"/>
      <c r="U34" s="130"/>
      <c r="V34" s="130"/>
      <c r="W34" s="130"/>
      <c r="X34" s="130"/>
      <c r="Y34" s="130"/>
      <c r="Z34" s="130"/>
      <c r="AA34" s="130"/>
      <c r="AB34" s="143">
        <f>AB1</f>
        <v>1</v>
      </c>
      <c r="AC34" s="143"/>
      <c r="AD34" s="143"/>
      <c r="AG34" s="2" t="str">
        <f t="shared" ref="AG34:AG42" ca="1" si="31">AG1</f>
        <v>D</v>
      </c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8"/>
      <c r="AS34" s="3" t="str">
        <f t="shared" ref="AS34:AX42" si="32">AS1</f>
        <v>①</v>
      </c>
      <c r="AT34" s="4">
        <f t="shared" ca="1" si="32"/>
        <v>477</v>
      </c>
      <c r="AU34" s="4" t="str">
        <f t="shared" si="32"/>
        <v>×</v>
      </c>
      <c r="AV34" s="4">
        <f t="shared" ca="1" si="32"/>
        <v>83</v>
      </c>
      <c r="AW34" s="4" t="str">
        <f t="shared" si="32"/>
        <v>＝</v>
      </c>
      <c r="AX34" s="59">
        <f t="shared" ca="1" si="32"/>
        <v>39591</v>
      </c>
      <c r="AY34" s="3"/>
      <c r="AZ34" s="4">
        <f t="shared" ref="AZ34:BB42" ca="1" si="33">AZ1</f>
        <v>4</v>
      </c>
      <c r="BA34" s="4">
        <f t="shared" ca="1" si="33"/>
        <v>7</v>
      </c>
      <c r="BB34" s="4">
        <f t="shared" ca="1" si="33"/>
        <v>7</v>
      </c>
      <c r="BC34" s="3"/>
      <c r="BD34" s="4">
        <f t="shared" ref="BD34:BF42" ca="1" si="34">BD1</f>
        <v>0</v>
      </c>
      <c r="BE34" s="4">
        <f t="shared" ca="1" si="34"/>
        <v>8</v>
      </c>
      <c r="BF34" s="4">
        <f t="shared" ca="1" si="34"/>
        <v>3</v>
      </c>
      <c r="BH34" s="60"/>
      <c r="BI34" s="61"/>
      <c r="BJ34" s="62">
        <f t="shared" ref="BJ34:BJ42" ca="1" si="35">MOD(ROUNDDOWN(($AT34*$BF34)/1000,0),10)</f>
        <v>1</v>
      </c>
      <c r="BK34" s="62">
        <f t="shared" ref="BK34:BK42" ca="1" si="36">MOD(ROUNDDOWN(($AT34*$BF34)/100,0),10)</f>
        <v>4</v>
      </c>
      <c r="BL34" s="62">
        <f t="shared" ref="BL34:BL42" ca="1" si="37">MOD(ROUNDDOWN(($AT34*$BF34)/10,0),10)</f>
        <v>3</v>
      </c>
      <c r="BM34" s="63">
        <f t="shared" ref="BM34:BM42" ca="1" si="38">MOD(ROUNDDOWN(($AT34*$BF34)/1,0),10)</f>
        <v>1</v>
      </c>
      <c r="BO34" s="60"/>
      <c r="BP34" s="62">
        <f t="shared" ref="BP34:BP42" ca="1" si="39">MOD(ROUNDDOWN(($AT34*$BE34)/1000,0),10)</f>
        <v>3</v>
      </c>
      <c r="BQ34" s="62">
        <f t="shared" ref="BQ34:BQ42" ca="1" si="40">MOD(ROUNDDOWN(($AT34*$BE34)/100,0),10)</f>
        <v>8</v>
      </c>
      <c r="BR34" s="62">
        <f t="shared" ref="BR34:BR42" ca="1" si="41">MOD(ROUNDDOWN(($AT34*$BE34)/10,0),10)</f>
        <v>1</v>
      </c>
      <c r="BS34" s="62">
        <f t="shared" ref="BS34:BS42" ca="1" si="42">MOD(ROUNDDOWN(($AT34*$BE34)/1,0),10)</f>
        <v>6</v>
      </c>
      <c r="BT34" s="64"/>
      <c r="BV34" s="65">
        <f t="shared" ref="BV34:BV42" ca="1" si="43">MOD(ROUNDDOWN(($AT34*$BD34)/1000,0),10)</f>
        <v>0</v>
      </c>
      <c r="BW34" s="62">
        <f t="shared" ref="BW34:BW42" ca="1" si="44">MOD(ROUNDDOWN(($AT34*$BD34)/100,0),10)</f>
        <v>0</v>
      </c>
      <c r="BX34" s="62">
        <f t="shared" ref="BX34:BX42" ca="1" si="45">MOD(ROUNDDOWN(($AT34*$BD34)/10,0),10)</f>
        <v>0</v>
      </c>
      <c r="BY34" s="62">
        <f t="shared" ref="BY34:BY42" ca="1" si="46">MOD(ROUNDDOWN(($AT34*$BD34)/1,0),10)</f>
        <v>0</v>
      </c>
      <c r="BZ34" s="66"/>
      <c r="CA34" s="64"/>
      <c r="CC34" s="4">
        <f t="shared" ref="CC34:CH42" ca="1" si="47">BH1</f>
        <v>0</v>
      </c>
      <c r="CD34" s="4">
        <f t="shared" ca="1" si="47"/>
        <v>3</v>
      </c>
      <c r="CE34" s="4">
        <f t="shared" ca="1" si="47"/>
        <v>9</v>
      </c>
      <c r="CF34" s="4">
        <f t="shared" ca="1" si="47"/>
        <v>5</v>
      </c>
      <c r="CG34" s="4">
        <f t="shared" ca="1" si="47"/>
        <v>9</v>
      </c>
      <c r="CH34" s="4">
        <f t="shared" ca="1" si="47"/>
        <v>1</v>
      </c>
      <c r="CJ34" s="65"/>
      <c r="CK34" s="62"/>
      <c r="CL34" s="62"/>
      <c r="CM34" s="66"/>
      <c r="CN34" s="62"/>
      <c r="CO34" s="63"/>
      <c r="CP34" s="3"/>
      <c r="CR34" s="12"/>
      <c r="CS34" s="13"/>
      <c r="CT34" s="3"/>
      <c r="CU34" s="3"/>
      <c r="CV34" s="3"/>
      <c r="CW34" s="3"/>
      <c r="CX34" s="3"/>
      <c r="CY34" s="12">
        <f t="shared" ca="1" si="24"/>
        <v>2.57011345127518E-2</v>
      </c>
      <c r="CZ34" s="13">
        <f t="shared" ca="1" si="30"/>
        <v>136</v>
      </c>
      <c r="DA34" s="3"/>
      <c r="DB34" s="3">
        <v>34</v>
      </c>
      <c r="DC34" s="14">
        <v>4</v>
      </c>
      <c r="DD34" s="14">
        <v>7</v>
      </c>
      <c r="DF34" s="12">
        <f t="shared" ca="1" si="25"/>
        <v>0.85205088437558796</v>
      </c>
      <c r="DG34" s="13">
        <f t="shared" ca="1" si="26"/>
        <v>16</v>
      </c>
      <c r="DH34" s="3"/>
      <c r="DI34" s="3">
        <v>34</v>
      </c>
      <c r="DJ34" s="14">
        <v>4</v>
      </c>
      <c r="DK34" s="14">
        <v>3</v>
      </c>
    </row>
    <row r="35" spans="1:115" ht="50.1" customHeight="1" thickBot="1" x14ac:dyDescent="0.3">
      <c r="B35" s="132" t="str">
        <f>B2</f>
        <v>　　月　　日</v>
      </c>
      <c r="C35" s="133"/>
      <c r="D35" s="133"/>
      <c r="E35" s="133"/>
      <c r="F35" s="133"/>
      <c r="G35" s="133"/>
      <c r="H35" s="133"/>
      <c r="I35" s="134"/>
      <c r="J35" s="132" t="str">
        <f>J2</f>
        <v>名前</v>
      </c>
      <c r="K35" s="133"/>
      <c r="L35" s="133"/>
      <c r="M35" s="140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33"/>
      <c r="Z35" s="133"/>
      <c r="AA35" s="133"/>
      <c r="AB35" s="133"/>
      <c r="AC35" s="134"/>
      <c r="AG35" s="2" t="str">
        <f t="shared" ca="1" si="31"/>
        <v>D</v>
      </c>
      <c r="AH35" s="2"/>
      <c r="AI35" s="2"/>
      <c r="AJ35" s="2"/>
      <c r="AK35" s="2"/>
      <c r="AL35" s="2"/>
      <c r="AM35" s="2"/>
      <c r="AN35" s="2"/>
      <c r="AO35" s="2"/>
      <c r="AP35" s="2"/>
      <c r="AQ35" s="2"/>
      <c r="AS35" s="3" t="str">
        <f t="shared" si="32"/>
        <v>②</v>
      </c>
      <c r="AT35" s="4">
        <f t="shared" ca="1" si="32"/>
        <v>93</v>
      </c>
      <c r="AU35" s="4" t="str">
        <f t="shared" si="32"/>
        <v>×</v>
      </c>
      <c r="AV35" s="4">
        <f t="shared" ca="1" si="32"/>
        <v>42</v>
      </c>
      <c r="AW35" s="4" t="str">
        <f t="shared" si="32"/>
        <v>＝</v>
      </c>
      <c r="AX35" s="59">
        <f t="shared" ca="1" si="32"/>
        <v>3906</v>
      </c>
      <c r="AY35" s="3"/>
      <c r="AZ35" s="4">
        <f t="shared" ca="1" si="33"/>
        <v>0</v>
      </c>
      <c r="BA35" s="4">
        <f t="shared" ca="1" si="33"/>
        <v>9</v>
      </c>
      <c r="BB35" s="4">
        <f t="shared" ca="1" si="33"/>
        <v>3</v>
      </c>
      <c r="BC35" s="3"/>
      <c r="BD35" s="4">
        <f t="shared" ca="1" si="34"/>
        <v>0</v>
      </c>
      <c r="BE35" s="4">
        <f t="shared" ca="1" si="34"/>
        <v>4</v>
      </c>
      <c r="BF35" s="4">
        <f t="shared" ca="1" si="34"/>
        <v>2</v>
      </c>
      <c r="BH35" s="67"/>
      <c r="BI35" s="68"/>
      <c r="BJ35" s="4">
        <f t="shared" ca="1" si="35"/>
        <v>0</v>
      </c>
      <c r="BK35" s="4">
        <f t="shared" ca="1" si="36"/>
        <v>1</v>
      </c>
      <c r="BL35" s="4">
        <f t="shared" ca="1" si="37"/>
        <v>8</v>
      </c>
      <c r="BM35" s="69">
        <f t="shared" ca="1" si="38"/>
        <v>6</v>
      </c>
      <c r="BO35" s="70"/>
      <c r="BP35" s="4">
        <f t="shared" ca="1" si="39"/>
        <v>0</v>
      </c>
      <c r="BQ35" s="4">
        <f t="shared" ca="1" si="40"/>
        <v>3</v>
      </c>
      <c r="BR35" s="4">
        <f t="shared" ca="1" si="41"/>
        <v>7</v>
      </c>
      <c r="BS35" s="4">
        <f t="shared" ca="1" si="42"/>
        <v>2</v>
      </c>
      <c r="BT35" s="71"/>
      <c r="BV35" s="70">
        <f t="shared" ca="1" si="43"/>
        <v>0</v>
      </c>
      <c r="BW35" s="4">
        <f t="shared" ca="1" si="44"/>
        <v>0</v>
      </c>
      <c r="BX35" s="4">
        <f t="shared" ca="1" si="45"/>
        <v>0</v>
      </c>
      <c r="BY35" s="4">
        <f t="shared" ca="1" si="46"/>
        <v>0</v>
      </c>
      <c r="BZ35" s="72"/>
      <c r="CA35" s="71"/>
      <c r="CC35" s="4">
        <f t="shared" ca="1" si="47"/>
        <v>0</v>
      </c>
      <c r="CD35" s="4">
        <f t="shared" ca="1" si="47"/>
        <v>0</v>
      </c>
      <c r="CE35" s="4">
        <f t="shared" ca="1" si="47"/>
        <v>3</v>
      </c>
      <c r="CF35" s="4">
        <f t="shared" ca="1" si="47"/>
        <v>9</v>
      </c>
      <c r="CG35" s="4">
        <f t="shared" ca="1" si="47"/>
        <v>0</v>
      </c>
      <c r="CH35" s="4">
        <f t="shared" ca="1" si="47"/>
        <v>6</v>
      </c>
      <c r="CJ35" s="70"/>
      <c r="CK35" s="4"/>
      <c r="CL35" s="4"/>
      <c r="CM35" s="72"/>
      <c r="CN35" s="4"/>
      <c r="CO35" s="69"/>
      <c r="CP35" s="3"/>
      <c r="CR35" s="12"/>
      <c r="CS35" s="13"/>
      <c r="CT35" s="3"/>
      <c r="CU35" s="3"/>
      <c r="CV35" s="3"/>
      <c r="CW35" s="3"/>
      <c r="CX35" s="3"/>
      <c r="CY35" s="12">
        <f t="shared" ca="1" si="24"/>
        <v>0.12001506035808973</v>
      </c>
      <c r="CZ35" s="13">
        <f t="shared" ca="1" si="30"/>
        <v>119</v>
      </c>
      <c r="DA35" s="3"/>
      <c r="DB35" s="3">
        <v>35</v>
      </c>
      <c r="DC35" s="14">
        <v>4</v>
      </c>
      <c r="DD35" s="14">
        <v>8</v>
      </c>
      <c r="DF35" s="12">
        <f t="shared" ca="1" si="25"/>
        <v>0.84169618892410647</v>
      </c>
      <c r="DG35" s="13">
        <f t="shared" ca="1" si="26"/>
        <v>17</v>
      </c>
      <c r="DH35" s="3"/>
      <c r="DI35" s="3">
        <v>35</v>
      </c>
      <c r="DJ35" s="14">
        <v>4</v>
      </c>
      <c r="DK35" s="14">
        <v>4</v>
      </c>
    </row>
    <row r="36" spans="1:115" ht="15" customHeight="1" x14ac:dyDescent="0.25"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AG36" s="2" t="str">
        <f t="shared" ca="1" si="31"/>
        <v>D</v>
      </c>
      <c r="AH36" s="2"/>
      <c r="AI36" s="2"/>
      <c r="AJ36" s="2"/>
      <c r="AK36" s="2"/>
      <c r="AL36" s="2"/>
      <c r="AM36" s="2"/>
      <c r="AN36" s="2"/>
      <c r="AO36" s="2"/>
      <c r="AP36" s="2"/>
      <c r="AQ36" s="2"/>
      <c r="AS36" s="3" t="str">
        <f t="shared" si="32"/>
        <v>③</v>
      </c>
      <c r="AT36" s="4">
        <f t="shared" ca="1" si="32"/>
        <v>505</v>
      </c>
      <c r="AU36" s="4" t="str">
        <f t="shared" si="32"/>
        <v>×</v>
      </c>
      <c r="AV36" s="4">
        <f t="shared" ca="1" si="32"/>
        <v>92</v>
      </c>
      <c r="AW36" s="4" t="str">
        <f t="shared" si="32"/>
        <v>＝</v>
      </c>
      <c r="AX36" s="59">
        <f t="shared" ca="1" si="32"/>
        <v>46460</v>
      </c>
      <c r="AY36" s="3"/>
      <c r="AZ36" s="4">
        <f t="shared" ca="1" si="33"/>
        <v>5</v>
      </c>
      <c r="BA36" s="4">
        <f t="shared" ca="1" si="33"/>
        <v>0</v>
      </c>
      <c r="BB36" s="4">
        <f t="shared" ca="1" si="33"/>
        <v>5</v>
      </c>
      <c r="BC36" s="3"/>
      <c r="BD36" s="4">
        <f t="shared" ca="1" si="34"/>
        <v>0</v>
      </c>
      <c r="BE36" s="4">
        <f t="shared" ca="1" si="34"/>
        <v>9</v>
      </c>
      <c r="BF36" s="4">
        <f t="shared" ca="1" si="34"/>
        <v>2</v>
      </c>
      <c r="BH36" s="67"/>
      <c r="BI36" s="68"/>
      <c r="BJ36" s="4">
        <f t="shared" ca="1" si="35"/>
        <v>1</v>
      </c>
      <c r="BK36" s="4">
        <f t="shared" ca="1" si="36"/>
        <v>0</v>
      </c>
      <c r="BL36" s="4">
        <f t="shared" ca="1" si="37"/>
        <v>1</v>
      </c>
      <c r="BM36" s="69">
        <f t="shared" ca="1" si="38"/>
        <v>0</v>
      </c>
      <c r="BO36" s="70"/>
      <c r="BP36" s="4">
        <f t="shared" ca="1" si="39"/>
        <v>4</v>
      </c>
      <c r="BQ36" s="4">
        <f t="shared" ca="1" si="40"/>
        <v>5</v>
      </c>
      <c r="BR36" s="4">
        <f t="shared" ca="1" si="41"/>
        <v>4</v>
      </c>
      <c r="BS36" s="4">
        <f t="shared" ca="1" si="42"/>
        <v>5</v>
      </c>
      <c r="BT36" s="71"/>
      <c r="BV36" s="70">
        <f t="shared" ca="1" si="43"/>
        <v>0</v>
      </c>
      <c r="BW36" s="4">
        <f t="shared" ca="1" si="44"/>
        <v>0</v>
      </c>
      <c r="BX36" s="4">
        <f t="shared" ca="1" si="45"/>
        <v>0</v>
      </c>
      <c r="BY36" s="4">
        <f t="shared" ca="1" si="46"/>
        <v>0</v>
      </c>
      <c r="BZ36" s="72"/>
      <c r="CA36" s="71"/>
      <c r="CC36" s="4">
        <f t="shared" ca="1" si="47"/>
        <v>0</v>
      </c>
      <c r="CD36" s="4">
        <f t="shared" ca="1" si="47"/>
        <v>4</v>
      </c>
      <c r="CE36" s="4">
        <f t="shared" ca="1" si="47"/>
        <v>6</v>
      </c>
      <c r="CF36" s="4">
        <f t="shared" ca="1" si="47"/>
        <v>4</v>
      </c>
      <c r="CG36" s="4">
        <f t="shared" ca="1" si="47"/>
        <v>6</v>
      </c>
      <c r="CH36" s="4">
        <f t="shared" ca="1" si="47"/>
        <v>0</v>
      </c>
      <c r="CJ36" s="70"/>
      <c r="CK36" s="4"/>
      <c r="CL36" s="4"/>
      <c r="CM36" s="72"/>
      <c r="CN36" s="4"/>
      <c r="CO36" s="69"/>
      <c r="CP36" s="3"/>
      <c r="CR36" s="12"/>
      <c r="CS36" s="13"/>
      <c r="CT36" s="3"/>
      <c r="CU36" s="3"/>
      <c r="CV36" s="3"/>
      <c r="CW36" s="3"/>
      <c r="CX36" s="3"/>
      <c r="CY36" s="12">
        <f t="shared" ca="1" si="24"/>
        <v>0.89803634109437447</v>
      </c>
      <c r="CZ36" s="13">
        <f t="shared" ca="1" si="30"/>
        <v>10</v>
      </c>
      <c r="DA36" s="3"/>
      <c r="DB36" s="3">
        <v>36</v>
      </c>
      <c r="DC36" s="14">
        <v>4</v>
      </c>
      <c r="DD36" s="14">
        <v>9</v>
      </c>
      <c r="DF36" s="12">
        <f t="shared" ca="1" si="25"/>
        <v>0.12235478349471474</v>
      </c>
      <c r="DG36" s="13">
        <f t="shared" ca="1" si="26"/>
        <v>77</v>
      </c>
      <c r="DH36" s="3"/>
      <c r="DI36" s="3">
        <v>36</v>
      </c>
      <c r="DJ36" s="14">
        <v>4</v>
      </c>
      <c r="DK36" s="14">
        <v>5</v>
      </c>
    </row>
    <row r="37" spans="1:115" ht="15" customHeight="1" thickBot="1" x14ac:dyDescent="0.3">
      <c r="A37" s="17" t="str">
        <f ca="1">$AG1</f>
        <v>D</v>
      </c>
      <c r="B37" s="19">
        <f ca="1">$AQ1</f>
        <v>2</v>
      </c>
      <c r="C37" s="19"/>
      <c r="D37" s="19"/>
      <c r="E37" s="19"/>
      <c r="F37" s="19"/>
      <c r="G37" s="19"/>
      <c r="H37" s="19"/>
      <c r="I37" s="19"/>
      <c r="J37" s="20"/>
      <c r="K37" s="17" t="str">
        <f ca="1">$AG2</f>
        <v>D</v>
      </c>
      <c r="L37" s="19">
        <f ca="1">$AQ2</f>
        <v>1</v>
      </c>
      <c r="M37" s="19"/>
      <c r="N37" s="19"/>
      <c r="O37" s="19"/>
      <c r="P37" s="19"/>
      <c r="Q37" s="19"/>
      <c r="R37" s="19"/>
      <c r="S37" s="19"/>
      <c r="T37" s="20"/>
      <c r="U37" s="17" t="str">
        <f ca="1">$AG3</f>
        <v>D</v>
      </c>
      <c r="V37" s="19">
        <f ca="1">$AQ3</f>
        <v>2</v>
      </c>
      <c r="W37" s="21"/>
      <c r="X37" s="21"/>
      <c r="Y37" s="22"/>
      <c r="Z37" s="22"/>
      <c r="AA37" s="22"/>
      <c r="AB37" s="22"/>
      <c r="AC37" s="22"/>
      <c r="AD37" s="23"/>
      <c r="AG37" s="2" t="str">
        <f t="shared" ca="1" si="31"/>
        <v>D</v>
      </c>
      <c r="AH37" s="2"/>
      <c r="AI37" s="2"/>
      <c r="AJ37" s="2"/>
      <c r="AK37" s="2"/>
      <c r="AL37" s="2"/>
      <c r="AM37" s="2"/>
      <c r="AN37" s="2"/>
      <c r="AO37" s="2"/>
      <c r="AP37" s="2"/>
      <c r="AQ37" s="2"/>
      <c r="AS37" s="3" t="str">
        <f t="shared" si="32"/>
        <v>④</v>
      </c>
      <c r="AT37" s="4">
        <f t="shared" ca="1" si="32"/>
        <v>747</v>
      </c>
      <c r="AU37" s="4" t="str">
        <f t="shared" si="32"/>
        <v>×</v>
      </c>
      <c r="AV37" s="4">
        <f t="shared" ca="1" si="32"/>
        <v>31</v>
      </c>
      <c r="AW37" s="4" t="str">
        <f t="shared" si="32"/>
        <v>＝</v>
      </c>
      <c r="AX37" s="59">
        <f t="shared" ca="1" si="32"/>
        <v>23157</v>
      </c>
      <c r="AY37" s="3"/>
      <c r="AZ37" s="4">
        <f t="shared" ca="1" si="33"/>
        <v>7</v>
      </c>
      <c r="BA37" s="4">
        <f t="shared" ca="1" si="33"/>
        <v>4</v>
      </c>
      <c r="BB37" s="4">
        <f t="shared" ca="1" si="33"/>
        <v>7</v>
      </c>
      <c r="BC37" s="3"/>
      <c r="BD37" s="4">
        <f t="shared" ca="1" si="34"/>
        <v>0</v>
      </c>
      <c r="BE37" s="4">
        <f t="shared" ca="1" si="34"/>
        <v>3</v>
      </c>
      <c r="BF37" s="4">
        <f t="shared" ca="1" si="34"/>
        <v>1</v>
      </c>
      <c r="BH37" s="67"/>
      <c r="BI37" s="68"/>
      <c r="BJ37" s="4">
        <f t="shared" ca="1" si="35"/>
        <v>0</v>
      </c>
      <c r="BK37" s="4">
        <f t="shared" ca="1" si="36"/>
        <v>7</v>
      </c>
      <c r="BL37" s="4">
        <f t="shared" ca="1" si="37"/>
        <v>4</v>
      </c>
      <c r="BM37" s="69">
        <f t="shared" ca="1" si="38"/>
        <v>7</v>
      </c>
      <c r="BO37" s="70"/>
      <c r="BP37" s="4">
        <f t="shared" ca="1" si="39"/>
        <v>2</v>
      </c>
      <c r="BQ37" s="4">
        <f t="shared" ca="1" si="40"/>
        <v>2</v>
      </c>
      <c r="BR37" s="4">
        <f t="shared" ca="1" si="41"/>
        <v>4</v>
      </c>
      <c r="BS37" s="4">
        <f t="shared" ca="1" si="42"/>
        <v>1</v>
      </c>
      <c r="BT37" s="71"/>
      <c r="BV37" s="70">
        <f t="shared" ca="1" si="43"/>
        <v>0</v>
      </c>
      <c r="BW37" s="4">
        <f t="shared" ca="1" si="44"/>
        <v>0</v>
      </c>
      <c r="BX37" s="4">
        <f t="shared" ca="1" si="45"/>
        <v>0</v>
      </c>
      <c r="BY37" s="4">
        <f t="shared" ca="1" si="46"/>
        <v>0</v>
      </c>
      <c r="BZ37" s="72"/>
      <c r="CA37" s="71"/>
      <c r="CC37" s="4">
        <f t="shared" ca="1" si="47"/>
        <v>0</v>
      </c>
      <c r="CD37" s="4">
        <f t="shared" ca="1" si="47"/>
        <v>2</v>
      </c>
      <c r="CE37" s="4">
        <f t="shared" ca="1" si="47"/>
        <v>3</v>
      </c>
      <c r="CF37" s="4">
        <f t="shared" ca="1" si="47"/>
        <v>1</v>
      </c>
      <c r="CG37" s="4">
        <f t="shared" ca="1" si="47"/>
        <v>5</v>
      </c>
      <c r="CH37" s="4">
        <f t="shared" ca="1" si="47"/>
        <v>7</v>
      </c>
      <c r="CJ37" s="70"/>
      <c r="CK37" s="4"/>
      <c r="CL37" s="4"/>
      <c r="CM37" s="72"/>
      <c r="CN37" s="4"/>
      <c r="CO37" s="69"/>
      <c r="CP37" s="3"/>
      <c r="CR37" s="12"/>
      <c r="CS37" s="13"/>
      <c r="CT37" s="3"/>
      <c r="CU37" s="3"/>
      <c r="CV37" s="3"/>
      <c r="CW37" s="3"/>
      <c r="CX37" s="3"/>
      <c r="CY37" s="12">
        <f t="shared" ca="1" si="24"/>
        <v>0.75080102857423892</v>
      </c>
      <c r="CZ37" s="13">
        <f t="shared" ca="1" si="30"/>
        <v>32</v>
      </c>
      <c r="DA37" s="3"/>
      <c r="DB37" s="3">
        <v>37</v>
      </c>
      <c r="DC37" s="14">
        <v>5</v>
      </c>
      <c r="DD37" s="14">
        <v>1</v>
      </c>
      <c r="DF37" s="12">
        <f t="shared" ca="1" si="25"/>
        <v>0.11024582268113781</v>
      </c>
      <c r="DG37" s="13">
        <f t="shared" ca="1" si="26"/>
        <v>79</v>
      </c>
      <c r="DH37" s="3"/>
      <c r="DI37" s="3">
        <v>37</v>
      </c>
      <c r="DJ37" s="14">
        <v>4</v>
      </c>
      <c r="DK37" s="14">
        <v>6</v>
      </c>
    </row>
    <row r="38" spans="1:115" ht="45" customHeight="1" thickBot="1" x14ac:dyDescent="0.3">
      <c r="A38" s="24"/>
      <c r="B38" s="138" t="str">
        <f ca="1">B5</f>
        <v>4.77×83＝</v>
      </c>
      <c r="C38" s="139"/>
      <c r="D38" s="139"/>
      <c r="E38" s="139"/>
      <c r="F38" s="139"/>
      <c r="G38" s="141">
        <f ca="1">G5</f>
        <v>395.91</v>
      </c>
      <c r="H38" s="141"/>
      <c r="I38" s="142"/>
      <c r="J38" s="25"/>
      <c r="K38" s="24"/>
      <c r="L38" s="138" t="str">
        <f ca="1">L5</f>
        <v>9.3×42＝</v>
      </c>
      <c r="M38" s="139"/>
      <c r="N38" s="139"/>
      <c r="O38" s="139"/>
      <c r="P38" s="139"/>
      <c r="Q38" s="141">
        <f ca="1">Q5</f>
        <v>390.6</v>
      </c>
      <c r="R38" s="141"/>
      <c r="S38" s="142"/>
      <c r="T38" s="25"/>
      <c r="U38" s="24"/>
      <c r="V38" s="138" t="str">
        <f ca="1">V5</f>
        <v>5.05×92＝</v>
      </c>
      <c r="W38" s="139"/>
      <c r="X38" s="139"/>
      <c r="Y38" s="139"/>
      <c r="Z38" s="139"/>
      <c r="AA38" s="141">
        <f ca="1">AA5</f>
        <v>464.6</v>
      </c>
      <c r="AB38" s="141"/>
      <c r="AC38" s="142"/>
      <c r="AD38" s="26"/>
      <c r="AG38" s="2" t="str">
        <f t="shared" ca="1" si="31"/>
        <v>E</v>
      </c>
      <c r="AH38" s="2"/>
      <c r="AI38" s="2"/>
      <c r="AJ38" s="2"/>
      <c r="AK38" s="2"/>
      <c r="AL38" s="2"/>
      <c r="AM38" s="2"/>
      <c r="AN38" s="2"/>
      <c r="AO38" s="2"/>
      <c r="AP38" s="2"/>
      <c r="AQ38" s="2"/>
      <c r="AS38" s="3" t="str">
        <f t="shared" si="32"/>
        <v>⑤</v>
      </c>
      <c r="AT38" s="4">
        <f t="shared" ca="1" si="32"/>
        <v>803</v>
      </c>
      <c r="AU38" s="4" t="str">
        <f t="shared" si="32"/>
        <v>×</v>
      </c>
      <c r="AV38" s="4">
        <f t="shared" ca="1" si="32"/>
        <v>9</v>
      </c>
      <c r="AW38" s="4" t="str">
        <f t="shared" si="32"/>
        <v>＝</v>
      </c>
      <c r="AX38" s="59">
        <f t="shared" ca="1" si="32"/>
        <v>7227</v>
      </c>
      <c r="AY38" s="3"/>
      <c r="AZ38" s="4">
        <f t="shared" ca="1" si="33"/>
        <v>8</v>
      </c>
      <c r="BA38" s="4">
        <f t="shared" ca="1" si="33"/>
        <v>0</v>
      </c>
      <c r="BB38" s="4">
        <f t="shared" ca="1" si="33"/>
        <v>3</v>
      </c>
      <c r="BC38" s="3"/>
      <c r="BD38" s="4">
        <f t="shared" ca="1" si="34"/>
        <v>0</v>
      </c>
      <c r="BE38" s="4">
        <f t="shared" ca="1" si="34"/>
        <v>0</v>
      </c>
      <c r="BF38" s="4">
        <f t="shared" ca="1" si="34"/>
        <v>9</v>
      </c>
      <c r="BH38" s="67"/>
      <c r="BI38" s="68"/>
      <c r="BJ38" s="4">
        <f t="shared" ca="1" si="35"/>
        <v>7</v>
      </c>
      <c r="BK38" s="4">
        <f t="shared" ca="1" si="36"/>
        <v>2</v>
      </c>
      <c r="BL38" s="4">
        <f t="shared" ca="1" si="37"/>
        <v>2</v>
      </c>
      <c r="BM38" s="69">
        <f t="shared" ca="1" si="38"/>
        <v>7</v>
      </c>
      <c r="BO38" s="70"/>
      <c r="BP38" s="4">
        <f t="shared" ca="1" si="39"/>
        <v>0</v>
      </c>
      <c r="BQ38" s="4">
        <f t="shared" ca="1" si="40"/>
        <v>0</v>
      </c>
      <c r="BR38" s="4">
        <f t="shared" ca="1" si="41"/>
        <v>0</v>
      </c>
      <c r="BS38" s="4">
        <f t="shared" ca="1" si="42"/>
        <v>0</v>
      </c>
      <c r="BT38" s="71"/>
      <c r="BV38" s="70">
        <f t="shared" ca="1" si="43"/>
        <v>0</v>
      </c>
      <c r="BW38" s="4">
        <f t="shared" ca="1" si="44"/>
        <v>0</v>
      </c>
      <c r="BX38" s="4">
        <f t="shared" ca="1" si="45"/>
        <v>0</v>
      </c>
      <c r="BY38" s="4">
        <f t="shared" ca="1" si="46"/>
        <v>0</v>
      </c>
      <c r="BZ38" s="72"/>
      <c r="CA38" s="71"/>
      <c r="CC38" s="4">
        <f t="shared" ca="1" si="47"/>
        <v>0</v>
      </c>
      <c r="CD38" s="4">
        <f t="shared" ca="1" si="47"/>
        <v>0</v>
      </c>
      <c r="CE38" s="4">
        <f t="shared" ca="1" si="47"/>
        <v>7</v>
      </c>
      <c r="CF38" s="4">
        <f t="shared" ca="1" si="47"/>
        <v>2</v>
      </c>
      <c r="CG38" s="4">
        <f t="shared" ca="1" si="47"/>
        <v>2</v>
      </c>
      <c r="CH38" s="4">
        <f t="shared" ca="1" si="47"/>
        <v>7</v>
      </c>
      <c r="CJ38" s="70"/>
      <c r="CK38" s="4"/>
      <c r="CL38" s="4"/>
      <c r="CM38" s="72"/>
      <c r="CN38" s="4"/>
      <c r="CO38" s="69"/>
      <c r="CP38" s="3"/>
      <c r="CR38" s="12"/>
      <c r="CS38" s="13"/>
      <c r="CT38" s="3"/>
      <c r="CU38" s="3"/>
      <c r="CV38" s="3"/>
      <c r="CW38" s="3"/>
      <c r="CX38" s="3"/>
      <c r="CY38" s="12">
        <f t="shared" ca="1" si="24"/>
        <v>0.84167028709790093</v>
      </c>
      <c r="CZ38" s="13">
        <f t="shared" ca="1" si="30"/>
        <v>19</v>
      </c>
      <c r="DA38" s="3"/>
      <c r="DB38" s="3">
        <v>38</v>
      </c>
      <c r="DC38" s="14">
        <v>5</v>
      </c>
      <c r="DD38" s="14">
        <v>2</v>
      </c>
      <c r="DF38" s="12">
        <f t="shared" ca="1" si="25"/>
        <v>5.6459486832551753E-2</v>
      </c>
      <c r="DG38" s="13">
        <f t="shared" ca="1" si="26"/>
        <v>84</v>
      </c>
      <c r="DH38" s="3"/>
      <c r="DI38" s="3">
        <v>38</v>
      </c>
      <c r="DJ38" s="14">
        <v>4</v>
      </c>
      <c r="DK38" s="14">
        <v>7</v>
      </c>
    </row>
    <row r="39" spans="1:115" ht="15" customHeight="1" x14ac:dyDescent="0.25">
      <c r="A39" s="24"/>
      <c r="B39" s="28"/>
      <c r="C39" s="28"/>
      <c r="D39" s="28"/>
      <c r="E39" s="28"/>
      <c r="F39" s="28"/>
      <c r="G39" s="28"/>
      <c r="H39" s="28"/>
      <c r="I39" s="28"/>
      <c r="J39" s="25"/>
      <c r="K39" s="24"/>
      <c r="L39" s="28"/>
      <c r="M39" s="28"/>
      <c r="N39" s="28"/>
      <c r="O39" s="28"/>
      <c r="P39" s="28"/>
      <c r="Q39" s="28"/>
      <c r="R39" s="28"/>
      <c r="S39" s="28"/>
      <c r="T39" s="25"/>
      <c r="U39" s="24"/>
      <c r="V39" s="28"/>
      <c r="W39" s="28"/>
      <c r="X39" s="28"/>
      <c r="Y39" s="28"/>
      <c r="Z39" s="28"/>
      <c r="AA39" s="28"/>
      <c r="AB39" s="28"/>
      <c r="AC39" s="28"/>
      <c r="AD39" s="26"/>
      <c r="AG39" s="2" t="str">
        <f t="shared" ca="1" si="31"/>
        <v>D</v>
      </c>
      <c r="AH39" s="2"/>
      <c r="AI39" s="2"/>
      <c r="AJ39" s="2"/>
      <c r="AK39" s="2"/>
      <c r="AL39" s="2"/>
      <c r="AM39" s="2"/>
      <c r="AN39" s="2"/>
      <c r="AO39" s="2"/>
      <c r="AP39" s="2"/>
      <c r="AQ39" s="2"/>
      <c r="AS39" s="3" t="str">
        <f t="shared" si="32"/>
        <v>⑥</v>
      </c>
      <c r="AT39" s="4">
        <f t="shared" ca="1" si="32"/>
        <v>38</v>
      </c>
      <c r="AU39" s="4" t="str">
        <f t="shared" si="32"/>
        <v>×</v>
      </c>
      <c r="AV39" s="4">
        <f t="shared" ca="1" si="32"/>
        <v>21</v>
      </c>
      <c r="AW39" s="4" t="str">
        <f t="shared" si="32"/>
        <v>＝</v>
      </c>
      <c r="AX39" s="59">
        <f t="shared" ca="1" si="32"/>
        <v>798</v>
      </c>
      <c r="AY39" s="3"/>
      <c r="AZ39" s="4">
        <f t="shared" ca="1" si="33"/>
        <v>0</v>
      </c>
      <c r="BA39" s="4">
        <f t="shared" ca="1" si="33"/>
        <v>3</v>
      </c>
      <c r="BB39" s="4">
        <f t="shared" ca="1" si="33"/>
        <v>8</v>
      </c>
      <c r="BC39" s="3"/>
      <c r="BD39" s="4">
        <f t="shared" ca="1" si="34"/>
        <v>0</v>
      </c>
      <c r="BE39" s="4">
        <f t="shared" ca="1" si="34"/>
        <v>2</v>
      </c>
      <c r="BF39" s="4">
        <f t="shared" ca="1" si="34"/>
        <v>1</v>
      </c>
      <c r="BH39" s="67"/>
      <c r="BI39" s="68"/>
      <c r="BJ39" s="4">
        <f t="shared" ca="1" si="35"/>
        <v>0</v>
      </c>
      <c r="BK39" s="4">
        <f t="shared" ca="1" si="36"/>
        <v>0</v>
      </c>
      <c r="BL39" s="4">
        <f t="shared" ca="1" si="37"/>
        <v>3</v>
      </c>
      <c r="BM39" s="69">
        <f t="shared" ca="1" si="38"/>
        <v>8</v>
      </c>
      <c r="BO39" s="70"/>
      <c r="BP39" s="4">
        <f t="shared" ca="1" si="39"/>
        <v>0</v>
      </c>
      <c r="BQ39" s="4">
        <f t="shared" ca="1" si="40"/>
        <v>0</v>
      </c>
      <c r="BR39" s="4">
        <f t="shared" ca="1" si="41"/>
        <v>7</v>
      </c>
      <c r="BS39" s="4">
        <f t="shared" ca="1" si="42"/>
        <v>6</v>
      </c>
      <c r="BT39" s="71"/>
      <c r="BV39" s="70">
        <f t="shared" ca="1" si="43"/>
        <v>0</v>
      </c>
      <c r="BW39" s="4">
        <f t="shared" ca="1" si="44"/>
        <v>0</v>
      </c>
      <c r="BX39" s="4">
        <f t="shared" ca="1" si="45"/>
        <v>0</v>
      </c>
      <c r="BY39" s="4">
        <f t="shared" ca="1" si="46"/>
        <v>0</v>
      </c>
      <c r="BZ39" s="72"/>
      <c r="CA39" s="71"/>
      <c r="CC39" s="4">
        <f t="shared" ca="1" si="47"/>
        <v>0</v>
      </c>
      <c r="CD39" s="4">
        <f t="shared" ca="1" si="47"/>
        <v>0</v>
      </c>
      <c r="CE39" s="4">
        <f t="shared" ca="1" si="47"/>
        <v>0</v>
      </c>
      <c r="CF39" s="4">
        <f t="shared" ca="1" si="47"/>
        <v>7</v>
      </c>
      <c r="CG39" s="4">
        <f t="shared" ca="1" si="47"/>
        <v>9</v>
      </c>
      <c r="CH39" s="4">
        <f t="shared" ca="1" si="47"/>
        <v>8</v>
      </c>
      <c r="CJ39" s="70"/>
      <c r="CK39" s="4"/>
      <c r="CL39" s="4"/>
      <c r="CM39" s="72"/>
      <c r="CN39" s="4"/>
      <c r="CO39" s="69"/>
      <c r="CP39" s="3"/>
      <c r="CR39" s="12"/>
      <c r="CS39" s="13"/>
      <c r="CT39" s="3"/>
      <c r="CU39" s="3"/>
      <c r="CV39" s="3"/>
      <c r="CW39" s="3"/>
      <c r="CX39" s="3"/>
      <c r="CY39" s="12">
        <f t="shared" ca="1" si="24"/>
        <v>0.71345457215614294</v>
      </c>
      <c r="CZ39" s="13">
        <f t="shared" ca="1" si="30"/>
        <v>38</v>
      </c>
      <c r="DA39" s="3"/>
      <c r="DB39" s="3">
        <v>39</v>
      </c>
      <c r="DC39" s="14">
        <v>5</v>
      </c>
      <c r="DD39" s="14">
        <v>3</v>
      </c>
      <c r="DF39" s="12">
        <f t="shared" ca="1" si="25"/>
        <v>6.9033631547222862E-3</v>
      </c>
      <c r="DG39" s="13">
        <f t="shared" ca="1" si="26"/>
        <v>90</v>
      </c>
      <c r="DH39" s="3"/>
      <c r="DI39" s="3">
        <v>39</v>
      </c>
      <c r="DJ39" s="14">
        <v>4</v>
      </c>
      <c r="DK39" s="14">
        <v>8</v>
      </c>
    </row>
    <row r="40" spans="1:115" ht="45.95" customHeight="1" x14ac:dyDescent="0.25">
      <c r="A40" s="29"/>
      <c r="B40" s="73"/>
      <c r="C40" s="73"/>
      <c r="D40" s="74"/>
      <c r="E40" s="75">
        <f ca="1">E7</f>
        <v>4</v>
      </c>
      <c r="F40" s="33" t="str">
        <f ca="1">F7</f>
        <v>.</v>
      </c>
      <c r="G40" s="34">
        <f ca="1">G7</f>
        <v>7</v>
      </c>
      <c r="H40" s="33">
        <f ca="1">H7</f>
        <v>0</v>
      </c>
      <c r="I40" s="76">
        <f ca="1">I7</f>
        <v>7</v>
      </c>
      <c r="J40" s="26"/>
      <c r="K40" s="29"/>
      <c r="L40" s="73"/>
      <c r="M40" s="73"/>
      <c r="N40" s="74"/>
      <c r="O40" s="75">
        <f ca="1">O7</f>
        <v>0</v>
      </c>
      <c r="P40" s="33">
        <f ca="1">P7</f>
        <v>0</v>
      </c>
      <c r="Q40" s="34">
        <f ca="1">Q7</f>
        <v>9</v>
      </c>
      <c r="R40" s="33" t="str">
        <f ca="1">R7</f>
        <v>.</v>
      </c>
      <c r="S40" s="76">
        <f ca="1">S7</f>
        <v>3</v>
      </c>
      <c r="T40" s="26"/>
      <c r="U40" s="29"/>
      <c r="V40" s="73"/>
      <c r="W40" s="73"/>
      <c r="X40" s="74"/>
      <c r="Y40" s="75">
        <f ca="1">Y7</f>
        <v>5</v>
      </c>
      <c r="Z40" s="33" t="str">
        <f ca="1">Z7</f>
        <v>.</v>
      </c>
      <c r="AA40" s="34">
        <f ca="1">AA7</f>
        <v>0</v>
      </c>
      <c r="AB40" s="33">
        <f ca="1">AB7</f>
        <v>0</v>
      </c>
      <c r="AC40" s="76">
        <f ca="1">AC7</f>
        <v>5</v>
      </c>
      <c r="AD40" s="26"/>
      <c r="AG40" s="2" t="str">
        <f t="shared" ca="1" si="31"/>
        <v>D</v>
      </c>
      <c r="AH40" s="2"/>
      <c r="AI40" s="2"/>
      <c r="AJ40" s="2"/>
      <c r="AK40" s="2"/>
      <c r="AL40" s="2"/>
      <c r="AM40" s="2"/>
      <c r="AN40" s="2"/>
      <c r="AO40" s="2"/>
      <c r="AP40" s="2"/>
      <c r="AQ40" s="2"/>
      <c r="AS40" s="3" t="str">
        <f t="shared" si="32"/>
        <v>⑦</v>
      </c>
      <c r="AT40" s="4">
        <f t="shared" ca="1" si="32"/>
        <v>109</v>
      </c>
      <c r="AU40" s="4" t="str">
        <f t="shared" si="32"/>
        <v>×</v>
      </c>
      <c r="AV40" s="4">
        <f t="shared" ca="1" si="32"/>
        <v>26</v>
      </c>
      <c r="AW40" s="4" t="str">
        <f t="shared" si="32"/>
        <v>＝</v>
      </c>
      <c r="AX40" s="59">
        <f t="shared" ca="1" si="32"/>
        <v>2834</v>
      </c>
      <c r="AY40" s="3"/>
      <c r="AZ40" s="4">
        <f t="shared" ca="1" si="33"/>
        <v>1</v>
      </c>
      <c r="BA40" s="4">
        <f t="shared" ca="1" si="33"/>
        <v>0</v>
      </c>
      <c r="BB40" s="4">
        <f t="shared" ca="1" si="33"/>
        <v>9</v>
      </c>
      <c r="BC40" s="3"/>
      <c r="BD40" s="4">
        <f t="shared" ca="1" si="34"/>
        <v>0</v>
      </c>
      <c r="BE40" s="4">
        <f t="shared" ca="1" si="34"/>
        <v>2</v>
      </c>
      <c r="BF40" s="4">
        <f t="shared" ca="1" si="34"/>
        <v>6</v>
      </c>
      <c r="BH40" s="67"/>
      <c r="BI40" s="68"/>
      <c r="BJ40" s="4">
        <f t="shared" ca="1" si="35"/>
        <v>0</v>
      </c>
      <c r="BK40" s="4">
        <f t="shared" ca="1" si="36"/>
        <v>6</v>
      </c>
      <c r="BL40" s="4">
        <f t="shared" ca="1" si="37"/>
        <v>5</v>
      </c>
      <c r="BM40" s="69">
        <f t="shared" ca="1" si="38"/>
        <v>4</v>
      </c>
      <c r="BO40" s="70"/>
      <c r="BP40" s="4">
        <f t="shared" ca="1" si="39"/>
        <v>0</v>
      </c>
      <c r="BQ40" s="4">
        <f t="shared" ca="1" si="40"/>
        <v>2</v>
      </c>
      <c r="BR40" s="4">
        <f t="shared" ca="1" si="41"/>
        <v>1</v>
      </c>
      <c r="BS40" s="4">
        <f t="shared" ca="1" si="42"/>
        <v>8</v>
      </c>
      <c r="BT40" s="71"/>
      <c r="BV40" s="70">
        <f t="shared" ca="1" si="43"/>
        <v>0</v>
      </c>
      <c r="BW40" s="4">
        <f t="shared" ca="1" si="44"/>
        <v>0</v>
      </c>
      <c r="BX40" s="4">
        <f t="shared" ca="1" si="45"/>
        <v>0</v>
      </c>
      <c r="BY40" s="4">
        <f t="shared" ca="1" si="46"/>
        <v>0</v>
      </c>
      <c r="BZ40" s="72"/>
      <c r="CA40" s="71"/>
      <c r="CC40" s="4">
        <f t="shared" ca="1" si="47"/>
        <v>0</v>
      </c>
      <c r="CD40" s="4">
        <f t="shared" ca="1" si="47"/>
        <v>0</v>
      </c>
      <c r="CE40" s="4">
        <f t="shared" ca="1" si="47"/>
        <v>2</v>
      </c>
      <c r="CF40" s="4">
        <f t="shared" ca="1" si="47"/>
        <v>8</v>
      </c>
      <c r="CG40" s="4">
        <f t="shared" ca="1" si="47"/>
        <v>3</v>
      </c>
      <c r="CH40" s="4">
        <f t="shared" ca="1" si="47"/>
        <v>4</v>
      </c>
      <c r="CJ40" s="70"/>
      <c r="CK40" s="4"/>
      <c r="CL40" s="4"/>
      <c r="CM40" s="72"/>
      <c r="CN40" s="4"/>
      <c r="CO40" s="69"/>
      <c r="CR40" s="12"/>
      <c r="CS40" s="13"/>
      <c r="CT40" s="3"/>
      <c r="CU40" s="3"/>
      <c r="CV40" s="3"/>
      <c r="CW40" s="3"/>
      <c r="CX40" s="3"/>
      <c r="CY40" s="12">
        <f t="shared" ca="1" si="24"/>
        <v>2.8356201358633371E-2</v>
      </c>
      <c r="CZ40" s="13">
        <f t="shared" ca="1" si="30"/>
        <v>133</v>
      </c>
      <c r="DA40" s="3"/>
      <c r="DB40" s="3">
        <v>40</v>
      </c>
      <c r="DC40" s="14">
        <v>5</v>
      </c>
      <c r="DD40" s="14">
        <v>4</v>
      </c>
      <c r="DF40" s="12">
        <f t="shared" ca="1" si="25"/>
        <v>0.1638446860144398</v>
      </c>
      <c r="DG40" s="13">
        <f t="shared" ca="1" si="26"/>
        <v>76</v>
      </c>
      <c r="DH40" s="3"/>
      <c r="DI40" s="3">
        <v>40</v>
      </c>
      <c r="DJ40" s="14">
        <v>4</v>
      </c>
      <c r="DK40" s="14">
        <v>9</v>
      </c>
    </row>
    <row r="41" spans="1:115" ht="45.95" customHeight="1" thickBot="1" x14ac:dyDescent="0.3">
      <c r="A41" s="29"/>
      <c r="B41" s="77"/>
      <c r="C41" s="77"/>
      <c r="D41" s="78" t="str">
        <f>$D$8</f>
        <v>×</v>
      </c>
      <c r="E41" s="79">
        <f>E8</f>
        <v>0</v>
      </c>
      <c r="F41" s="39"/>
      <c r="G41" s="40">
        <f ca="1">G8</f>
        <v>8</v>
      </c>
      <c r="H41" s="41"/>
      <c r="I41" s="80">
        <f ca="1">I8</f>
        <v>3</v>
      </c>
      <c r="J41" s="26"/>
      <c r="K41" s="29"/>
      <c r="L41" s="77"/>
      <c r="M41" s="77"/>
      <c r="N41" s="78" t="str">
        <f>$D$8</f>
        <v>×</v>
      </c>
      <c r="O41" s="79">
        <f>O8</f>
        <v>0</v>
      </c>
      <c r="P41" s="39"/>
      <c r="Q41" s="40">
        <f ca="1">Q8</f>
        <v>4</v>
      </c>
      <c r="R41" s="41"/>
      <c r="S41" s="80">
        <f ca="1">S8</f>
        <v>2</v>
      </c>
      <c r="T41" s="26"/>
      <c r="U41" s="29"/>
      <c r="V41" s="77"/>
      <c r="W41" s="77"/>
      <c r="X41" s="78" t="str">
        <f>$X$8</f>
        <v>×</v>
      </c>
      <c r="Y41" s="79">
        <f>Y8</f>
        <v>0</v>
      </c>
      <c r="Z41" s="39"/>
      <c r="AA41" s="40">
        <f ca="1">AA8</f>
        <v>9</v>
      </c>
      <c r="AB41" s="41"/>
      <c r="AC41" s="80">
        <f ca="1">AC8</f>
        <v>2</v>
      </c>
      <c r="AD41" s="26"/>
      <c r="AG41" s="2" t="str">
        <f t="shared" ca="1" si="31"/>
        <v>D</v>
      </c>
      <c r="AH41" s="2"/>
      <c r="AI41" s="2"/>
      <c r="AJ41" s="2"/>
      <c r="AK41" s="2"/>
      <c r="AL41" s="2"/>
      <c r="AM41" s="2"/>
      <c r="AN41" s="2"/>
      <c r="AO41" s="2"/>
      <c r="AP41" s="2"/>
      <c r="AQ41" s="2"/>
      <c r="AS41" s="3" t="str">
        <f t="shared" si="32"/>
        <v>⑧</v>
      </c>
      <c r="AT41" s="4">
        <f t="shared" ca="1" si="32"/>
        <v>6</v>
      </c>
      <c r="AU41" s="4" t="str">
        <f t="shared" si="32"/>
        <v>×</v>
      </c>
      <c r="AV41" s="4">
        <f t="shared" ca="1" si="32"/>
        <v>91</v>
      </c>
      <c r="AW41" s="4" t="str">
        <f t="shared" si="32"/>
        <v>＝</v>
      </c>
      <c r="AX41" s="59">
        <f t="shared" ca="1" si="32"/>
        <v>546</v>
      </c>
      <c r="AY41" s="3"/>
      <c r="AZ41" s="4">
        <f t="shared" ca="1" si="33"/>
        <v>0</v>
      </c>
      <c r="BA41" s="4">
        <f t="shared" ca="1" si="33"/>
        <v>0</v>
      </c>
      <c r="BB41" s="4">
        <f t="shared" ca="1" si="33"/>
        <v>6</v>
      </c>
      <c r="BC41" s="3"/>
      <c r="BD41" s="4">
        <f t="shared" ca="1" si="34"/>
        <v>0</v>
      </c>
      <c r="BE41" s="4">
        <f t="shared" ca="1" si="34"/>
        <v>9</v>
      </c>
      <c r="BF41" s="4">
        <f t="shared" ca="1" si="34"/>
        <v>1</v>
      </c>
      <c r="BH41" s="67"/>
      <c r="BI41" s="68"/>
      <c r="BJ41" s="4">
        <f t="shared" ca="1" si="35"/>
        <v>0</v>
      </c>
      <c r="BK41" s="4">
        <f t="shared" ca="1" si="36"/>
        <v>0</v>
      </c>
      <c r="BL41" s="4">
        <f t="shared" ca="1" si="37"/>
        <v>0</v>
      </c>
      <c r="BM41" s="69">
        <f t="shared" ca="1" si="38"/>
        <v>6</v>
      </c>
      <c r="BO41" s="70"/>
      <c r="BP41" s="4">
        <f t="shared" ca="1" si="39"/>
        <v>0</v>
      </c>
      <c r="BQ41" s="4">
        <f t="shared" ca="1" si="40"/>
        <v>0</v>
      </c>
      <c r="BR41" s="4">
        <f t="shared" ca="1" si="41"/>
        <v>5</v>
      </c>
      <c r="BS41" s="4">
        <f t="shared" ca="1" si="42"/>
        <v>4</v>
      </c>
      <c r="BT41" s="71"/>
      <c r="BV41" s="70">
        <f t="shared" ca="1" si="43"/>
        <v>0</v>
      </c>
      <c r="BW41" s="4">
        <f t="shared" ca="1" si="44"/>
        <v>0</v>
      </c>
      <c r="BX41" s="4">
        <f t="shared" ca="1" si="45"/>
        <v>0</v>
      </c>
      <c r="BY41" s="4">
        <f t="shared" ca="1" si="46"/>
        <v>0</v>
      </c>
      <c r="BZ41" s="72"/>
      <c r="CA41" s="71"/>
      <c r="CC41" s="4">
        <f t="shared" ca="1" si="47"/>
        <v>0</v>
      </c>
      <c r="CD41" s="4">
        <f t="shared" ca="1" si="47"/>
        <v>0</v>
      </c>
      <c r="CE41" s="4">
        <f t="shared" ca="1" si="47"/>
        <v>0</v>
      </c>
      <c r="CF41" s="4">
        <f t="shared" ca="1" si="47"/>
        <v>5</v>
      </c>
      <c r="CG41" s="4">
        <f t="shared" ca="1" si="47"/>
        <v>4</v>
      </c>
      <c r="CH41" s="4">
        <f t="shared" ca="1" si="47"/>
        <v>6</v>
      </c>
      <c r="CJ41" s="70"/>
      <c r="CK41" s="4"/>
      <c r="CL41" s="4"/>
      <c r="CM41" s="72"/>
      <c r="CN41" s="4"/>
      <c r="CO41" s="69"/>
      <c r="CR41" s="12"/>
      <c r="CS41" s="13"/>
      <c r="CT41" s="3"/>
      <c r="CU41" s="3"/>
      <c r="CV41" s="3"/>
      <c r="CW41" s="3"/>
      <c r="CX41" s="3"/>
      <c r="CY41" s="12">
        <f t="shared" ca="1" si="24"/>
        <v>0.96276876830103608</v>
      </c>
      <c r="CZ41" s="13">
        <f t="shared" ca="1" si="30"/>
        <v>3</v>
      </c>
      <c r="DA41" s="3"/>
      <c r="DB41" s="3">
        <v>41</v>
      </c>
      <c r="DC41" s="14">
        <v>5</v>
      </c>
      <c r="DD41" s="14">
        <v>5</v>
      </c>
      <c r="DF41" s="12">
        <f t="shared" ca="1" si="25"/>
        <v>0.46806432207728688</v>
      </c>
      <c r="DG41" s="13">
        <f t="shared" ca="1" si="26"/>
        <v>54</v>
      </c>
      <c r="DH41" s="3"/>
      <c r="DI41" s="3">
        <v>41</v>
      </c>
      <c r="DJ41" s="14">
        <v>5</v>
      </c>
      <c r="DK41" s="14">
        <v>0</v>
      </c>
    </row>
    <row r="42" spans="1:115" ht="45.95" customHeight="1" thickBot="1" x14ac:dyDescent="0.3">
      <c r="A42" s="29"/>
      <c r="B42" s="81">
        <f ca="1">IF(OR($A$37="A",$A$37="C",$A$37="D"),$BH$34,IF($A$37="B",$BO$34,$CC$34))</f>
        <v>0</v>
      </c>
      <c r="C42" s="82">
        <f ca="1">IF(OR($A$37="A",$A$37="C",$A$37="D"),$BI$34,IF($A$37="B",$BP$34,$CD$34))</f>
        <v>0</v>
      </c>
      <c r="D42" s="83">
        <f ca="1">IF(OR($A$37="A",$A$37="C",$A$37="D"),$BJ$34,IF($A$37="B",$BQ$34,$CE$34))</f>
        <v>1</v>
      </c>
      <c r="E42" s="84">
        <f ca="1">IF(OR($A$37="A",$A$37="C",$A$37="D"),$BK$34,IF($A$37="B",$BR$34,$CF$34))</f>
        <v>4</v>
      </c>
      <c r="F42" s="45">
        <f ca="1">IF(OR(A37="E",A37="G"),F40,)</f>
        <v>0</v>
      </c>
      <c r="G42" s="85">
        <f ca="1">IF(OR($A$37="A",$A$37="C",$A$37="D"),$BL$34,IF($A$37="B",$BS$34,$CG$34))</f>
        <v>3</v>
      </c>
      <c r="H42" s="45">
        <f ca="1">IF(OR(A37="E",A37="G"),H40,)</f>
        <v>0</v>
      </c>
      <c r="I42" s="86">
        <f ca="1">IF(OR($A$37="A",$A$37="C",$A$37="D"),$BM$34,IF($A$37="B",$BT$34,$CH$34))</f>
        <v>1</v>
      </c>
      <c r="J42" s="26"/>
      <c r="K42" s="29"/>
      <c r="L42" s="81">
        <f ca="1">IF(OR($K$37="A",$K$37="C",$K$37="D"),$BH$35,IF($K$37="B",$BO$35,$CC$35))</f>
        <v>0</v>
      </c>
      <c r="M42" s="82">
        <f ca="1">IF(OR($K$37="A",$K$37="C",$K$37="D"),$BI$35,IF($K$37="B",$BP$35,$CD$35))</f>
        <v>0</v>
      </c>
      <c r="N42" s="83">
        <f ca="1">IF(OR($K$37="A",$K$37="C",$K$37="D"),$BJ$35,IF($K$37="B",$BQ$35,$CE$35))</f>
        <v>0</v>
      </c>
      <c r="O42" s="84">
        <f ca="1">IF(OR($K$37="A",$K$37="C",$K$37="D"),$BK$35,IF($K$37="B",$BR$35,$CF$35))</f>
        <v>1</v>
      </c>
      <c r="P42" s="45">
        <f ca="1">IF(OR(K37="E",K37="G"),P40,)</f>
        <v>0</v>
      </c>
      <c r="Q42" s="85">
        <f ca="1">IF(OR($K$37="A",$K$37="C",$K$37="D"),$BL$35,IF($K$37="B",$BS$35,$CG$35))</f>
        <v>8</v>
      </c>
      <c r="R42" s="45">
        <f ca="1">IF(OR(K37="E",K37="G"),R40,)</f>
        <v>0</v>
      </c>
      <c r="S42" s="86">
        <f ca="1">IF(OR($K$37="A",$K$37="C",$K$37="D"),$BM$35,IF($K$37="B",$BT$35,$CH$35))</f>
        <v>6</v>
      </c>
      <c r="T42" s="26"/>
      <c r="U42" s="29"/>
      <c r="V42" s="81">
        <f ca="1">IF(OR($U$37="A",$U$37="C",$U$37="D"),$BH$36,IF($U$37="B",$BO$36,$CC$36))</f>
        <v>0</v>
      </c>
      <c r="W42" s="82">
        <f ca="1">IF(OR($U$37="A",$U$37="C",$U$37="D"),$BI$36,IF($U$37="B",$BP$36,$CD$36))</f>
        <v>0</v>
      </c>
      <c r="X42" s="83">
        <f ca="1">IF(OR($U$37="A",$U$37="C",$U$37="D"),$BJ$36,IF($U$37="B",$BQ$36,$CE$36))</f>
        <v>1</v>
      </c>
      <c r="Y42" s="84">
        <f ca="1">IF(OR($U$37="A",$U$37="C",$U$37="D"),$BK$36,IF($U$37="B",$BR$36,$CF$36))</f>
        <v>0</v>
      </c>
      <c r="Z42" s="45">
        <f ca="1">IF(OR(U37="E",U37="G"),Z40,)</f>
        <v>0</v>
      </c>
      <c r="AA42" s="85">
        <f ca="1">IF(OR($U$37="A",$U$37="C",$U$37="D"),$BL$36,IF($U$37="B",$BS$36,$CG$36))</f>
        <v>1</v>
      </c>
      <c r="AB42" s="45">
        <f ca="1">IF(OR(U37="E",U37="G"),AB40,)</f>
        <v>0</v>
      </c>
      <c r="AC42" s="86">
        <f ca="1">IF(OR($U$37="A",$U$37="C",$U$37="D"),$BM$36,IF($U$37="B",$BT$36,$CH$36))</f>
        <v>0</v>
      </c>
      <c r="AD42" s="26"/>
      <c r="AG42" s="2" t="str">
        <f t="shared" ca="1" si="31"/>
        <v>D</v>
      </c>
      <c r="AH42" s="2"/>
      <c r="AI42" s="2"/>
      <c r="AJ42" s="2"/>
      <c r="AK42" s="2"/>
      <c r="AL42" s="2"/>
      <c r="AM42" s="2"/>
      <c r="AN42" s="2"/>
      <c r="AO42" s="2"/>
      <c r="AP42" s="2"/>
      <c r="AQ42" s="2"/>
      <c r="AS42" s="3" t="str">
        <f t="shared" si="32"/>
        <v>⑨</v>
      </c>
      <c r="AT42" s="4">
        <f t="shared" ca="1" si="32"/>
        <v>317</v>
      </c>
      <c r="AU42" s="4" t="str">
        <f t="shared" si="32"/>
        <v>×</v>
      </c>
      <c r="AV42" s="4">
        <f t="shared" ca="1" si="32"/>
        <v>56</v>
      </c>
      <c r="AW42" s="4" t="str">
        <f t="shared" si="32"/>
        <v>＝</v>
      </c>
      <c r="AX42" s="59">
        <f t="shared" ca="1" si="32"/>
        <v>17752</v>
      </c>
      <c r="AY42" s="3"/>
      <c r="AZ42" s="4">
        <f t="shared" ca="1" si="33"/>
        <v>3</v>
      </c>
      <c r="BA42" s="4">
        <f t="shared" ca="1" si="33"/>
        <v>1</v>
      </c>
      <c r="BB42" s="4">
        <f t="shared" ca="1" si="33"/>
        <v>7</v>
      </c>
      <c r="BC42" s="3"/>
      <c r="BD42" s="4">
        <f t="shared" ca="1" si="34"/>
        <v>0</v>
      </c>
      <c r="BE42" s="4">
        <f t="shared" ca="1" si="34"/>
        <v>5</v>
      </c>
      <c r="BF42" s="4">
        <f t="shared" ca="1" si="34"/>
        <v>6</v>
      </c>
      <c r="BH42" s="87"/>
      <c r="BI42" s="88"/>
      <c r="BJ42" s="89">
        <f t="shared" ca="1" si="35"/>
        <v>1</v>
      </c>
      <c r="BK42" s="89">
        <f t="shared" ca="1" si="36"/>
        <v>9</v>
      </c>
      <c r="BL42" s="89">
        <f t="shared" ca="1" si="37"/>
        <v>0</v>
      </c>
      <c r="BM42" s="90">
        <f t="shared" ca="1" si="38"/>
        <v>2</v>
      </c>
      <c r="BO42" s="91"/>
      <c r="BP42" s="89">
        <f t="shared" ca="1" si="39"/>
        <v>1</v>
      </c>
      <c r="BQ42" s="89">
        <f t="shared" ca="1" si="40"/>
        <v>5</v>
      </c>
      <c r="BR42" s="89">
        <f t="shared" ca="1" si="41"/>
        <v>8</v>
      </c>
      <c r="BS42" s="89">
        <f t="shared" ca="1" si="42"/>
        <v>5</v>
      </c>
      <c r="BT42" s="92"/>
      <c r="BV42" s="91">
        <f t="shared" ca="1" si="43"/>
        <v>0</v>
      </c>
      <c r="BW42" s="89">
        <f t="shared" ca="1" si="44"/>
        <v>0</v>
      </c>
      <c r="BX42" s="89">
        <f t="shared" ca="1" si="45"/>
        <v>0</v>
      </c>
      <c r="BY42" s="89">
        <f t="shared" ca="1" si="46"/>
        <v>0</v>
      </c>
      <c r="BZ42" s="93"/>
      <c r="CA42" s="92"/>
      <c r="CC42" s="4">
        <f t="shared" ca="1" si="47"/>
        <v>0</v>
      </c>
      <c r="CD42" s="4">
        <f t="shared" ca="1" si="47"/>
        <v>1</v>
      </c>
      <c r="CE42" s="4">
        <f t="shared" ca="1" si="47"/>
        <v>7</v>
      </c>
      <c r="CF42" s="4">
        <f t="shared" ca="1" si="47"/>
        <v>7</v>
      </c>
      <c r="CG42" s="4">
        <f t="shared" ca="1" si="47"/>
        <v>5</v>
      </c>
      <c r="CH42" s="4">
        <f t="shared" ca="1" si="47"/>
        <v>2</v>
      </c>
      <c r="CJ42" s="91"/>
      <c r="CK42" s="89"/>
      <c r="CL42" s="89"/>
      <c r="CM42" s="93"/>
      <c r="CN42" s="89"/>
      <c r="CO42" s="90"/>
      <c r="CR42" s="12"/>
      <c r="CS42" s="13"/>
      <c r="CT42" s="3"/>
      <c r="CU42" s="3"/>
      <c r="CV42" s="3"/>
      <c r="CW42" s="3"/>
      <c r="CX42" s="3"/>
      <c r="CY42" s="12">
        <f t="shared" ca="1" si="24"/>
        <v>0.156799179076894</v>
      </c>
      <c r="CZ42" s="13">
        <f t="shared" ca="1" si="30"/>
        <v>112</v>
      </c>
      <c r="DA42" s="3"/>
      <c r="DB42" s="3">
        <v>42</v>
      </c>
      <c r="DC42" s="14">
        <v>5</v>
      </c>
      <c r="DD42" s="14">
        <v>6</v>
      </c>
      <c r="DF42" s="12">
        <f t="shared" ca="1" si="25"/>
        <v>0.25493517906433338</v>
      </c>
      <c r="DG42" s="13">
        <f t="shared" ca="1" si="26"/>
        <v>69</v>
      </c>
      <c r="DH42" s="3"/>
      <c r="DI42" s="3">
        <v>42</v>
      </c>
      <c r="DJ42" s="14">
        <v>5</v>
      </c>
      <c r="DK42" s="14">
        <v>1</v>
      </c>
    </row>
    <row r="43" spans="1:115" ht="45.95" customHeight="1" x14ac:dyDescent="0.25">
      <c r="A43" s="48"/>
      <c r="B43" s="82">
        <f ca="1">IF(OR($A$37="A",$A$37="D"),$BO$34,IF(OR($A$37="B",$A$37="C"),$BV$34,$CJ$34))</f>
        <v>0</v>
      </c>
      <c r="C43" s="82">
        <f ca="1">IF(OR($A$37="A",$A$37="D"),$BP$34,IF(OR($A$37="B",$A$37="C"),$BW$34,$CJ$34))</f>
        <v>3</v>
      </c>
      <c r="D43" s="82">
        <f ca="1">IF(OR($A$37="A",$A$37="D"),$BQ$34,IF(OR($A$37="B",$A$37="C"),$BX$34,$CL$34))</f>
        <v>8</v>
      </c>
      <c r="E43" s="94">
        <f ca="1">IF(OR($A$37="A",$A$37="D"),$BR$34,IF(OR($A$37="B",$A$37="C"),$BY$34,$CM$34))</f>
        <v>1</v>
      </c>
      <c r="F43" s="44"/>
      <c r="G43" s="49">
        <f ca="1">IF(OR($A$37="A",$A$37="D"),$BS$34,IF($A$37="B","",IF($A$37="C",$BZ$34,"")))</f>
        <v>6</v>
      </c>
      <c r="H43" s="44"/>
      <c r="I43" s="82"/>
      <c r="J43" s="26"/>
      <c r="K43" s="48"/>
      <c r="L43" s="82">
        <f ca="1">IF(OR($K$37="A",$K$37="D"),$BO$35,IF(OR($K$37="B",$K$37="C"),$BV$35,$CJ$35))</f>
        <v>0</v>
      </c>
      <c r="M43" s="82">
        <f ca="1">IF(OR($K$37="A",$K$37="D"),$BP$35,IF(OR($K$37="B",$K$37="C"),$BW$35,$CJ$35))</f>
        <v>0</v>
      </c>
      <c r="N43" s="82">
        <f ca="1">IF(OR($K$37="A",$K$37="D"),$BQ$35,IF(OR($K$37="B",$K$37="C"),$BX$35,$CL$35))</f>
        <v>3</v>
      </c>
      <c r="O43" s="94">
        <f ca="1">IF(OR($K$37="A",$K$37="D"),$BR$35,IF(OR($K$37="B",$K$37="C"),$BY$35,$CM$35))</f>
        <v>7</v>
      </c>
      <c r="P43" s="44"/>
      <c r="Q43" s="49">
        <f ca="1">IF(OR($K$37="A",$K$37="D"),$BS$35,IF($K$37="B","",IF($K$37="C",$BZ$35,"")))</f>
        <v>2</v>
      </c>
      <c r="R43" s="44"/>
      <c r="S43" s="82"/>
      <c r="T43" s="26"/>
      <c r="U43" s="48"/>
      <c r="V43" s="82">
        <f ca="1">IF(OR($U$37="A",$U$37="D"),$BO$36,IF(OR($U$37="B",$U$37="C"),$BV$36,$CJ$36))</f>
        <v>0</v>
      </c>
      <c r="W43" s="82">
        <f ca="1">IF(OR($U$37="A",$U$37="D"),$BP$36,IF(OR($U$37="B",$U$37="C"),$BW$36,$CJ$36))</f>
        <v>4</v>
      </c>
      <c r="X43" s="82">
        <f ca="1">IF(OR($U$37="A",$U$37="D"),$BQ$36,IF(OR($U$37="B",$U$37="C"),$BX$36,$CL$36))</f>
        <v>5</v>
      </c>
      <c r="Y43" s="94">
        <f ca="1">IF(OR($U$37="A",$U$37="D"),$BR$36,IF(OR($U$37="B",$U$37="C"),$BY$36,$CM$36))</f>
        <v>4</v>
      </c>
      <c r="Z43" s="44"/>
      <c r="AA43" s="49">
        <f ca="1">IF(OR($U$37="A",$U$37="D"),$BS$36,IF($U$37="B","",IF($U$37="C",$BZ$36,"")))</f>
        <v>5</v>
      </c>
      <c r="AB43" s="44"/>
      <c r="AC43" s="82"/>
      <c r="AD43" s="26"/>
      <c r="AZ43" s="3"/>
      <c r="BA43" s="3"/>
      <c r="BB43" s="3"/>
      <c r="BC43" s="3"/>
      <c r="CR43" s="12"/>
      <c r="CS43" s="13"/>
      <c r="CT43" s="3"/>
      <c r="CU43" s="3"/>
      <c r="CV43" s="3"/>
      <c r="CW43" s="3"/>
      <c r="CX43" s="3"/>
      <c r="CY43" s="12">
        <f t="shared" ca="1" si="24"/>
        <v>0.54449535818523509</v>
      </c>
      <c r="CZ43" s="13">
        <f t="shared" ca="1" si="30"/>
        <v>60</v>
      </c>
      <c r="DA43" s="3"/>
      <c r="DB43" s="3">
        <v>43</v>
      </c>
      <c r="DC43" s="14">
        <v>5</v>
      </c>
      <c r="DD43" s="14">
        <v>7</v>
      </c>
      <c r="DF43" s="12">
        <f t="shared" ca="1" si="25"/>
        <v>0.61634589163795284</v>
      </c>
      <c r="DG43" s="13">
        <f t="shared" ca="1" si="26"/>
        <v>44</v>
      </c>
      <c r="DH43" s="3"/>
      <c r="DI43" s="3">
        <v>43</v>
      </c>
      <c r="DJ43" s="14">
        <v>5</v>
      </c>
      <c r="DK43" s="14">
        <v>2</v>
      </c>
    </row>
    <row r="44" spans="1:115" ht="45.95" customHeight="1" x14ac:dyDescent="0.25">
      <c r="A44" s="48"/>
      <c r="B44" s="82">
        <f ca="1">IF($A$37="A",$BV$34,IF(OR($A$37="B",$A$37="C",$A$37="D"),$CC$34,""))</f>
        <v>0</v>
      </c>
      <c r="C44" s="82">
        <f ca="1">IF($A$37="A",$BW$34,IF(OR($A$37="B",$A$37="C",$A$37="D"),$CD$34,""))</f>
        <v>3</v>
      </c>
      <c r="D44" s="82">
        <f ca="1">IF($A$37="A",$BX$34,IF(OR($A$37="B",$A$37="C",$A$37="D"),$CE$34,""))</f>
        <v>9</v>
      </c>
      <c r="E44" s="94">
        <f ca="1">IF($A$37="A",$BY$34,IF(OR($A$37="B",$A$37="C",$A$37="D"),$CF$34,""))</f>
        <v>5</v>
      </c>
      <c r="F44" s="44" t="str">
        <f ca="1">IF(A37="D",F40,)</f>
        <v>.</v>
      </c>
      <c r="G44" s="49">
        <f ca="1">IF($A$37="A","",IF(OR($A$37="B",$A$37="C",$A$37="D"),$CG$34,""))</f>
        <v>9</v>
      </c>
      <c r="H44" s="44">
        <f ca="1">IF(A37="D",H40,)</f>
        <v>0</v>
      </c>
      <c r="I44" s="82">
        <f ca="1">IF($A$37="A","",IF(OR($A$37="B",$A$37="C",$A$37="D"),$CH$34,""))</f>
        <v>1</v>
      </c>
      <c r="J44" s="26"/>
      <c r="K44" s="48"/>
      <c r="L44" s="82">
        <f ca="1">IF($K$37="A",$BV$35,IF(OR($K$37="B",$K$37="C",$K$37="D"),$CC$35,""))</f>
        <v>0</v>
      </c>
      <c r="M44" s="82">
        <f ca="1">IF($K$37="A",$BW$35,IF(OR($K$37="B",$K$37="C",$K$37="D"),$CD$35,""))</f>
        <v>0</v>
      </c>
      <c r="N44" s="82">
        <f ca="1">IF($K$37="A",$BX$35,IF(OR($K$37="B",$K$37="C",$K$37="D"),$CE$35,""))</f>
        <v>3</v>
      </c>
      <c r="O44" s="94">
        <f ca="1">IF($K$37="A",$BY$35,IF(OR($K$37="B",$K$37="C",$K$37="D"),$CF$35,""))</f>
        <v>9</v>
      </c>
      <c r="P44" s="44">
        <f ca="1">IF(K37="D",P40,)</f>
        <v>0</v>
      </c>
      <c r="Q44" s="49">
        <f ca="1">IF($K$37="A","",IF(OR($K$37="B",$K$37="C",$K$37="D"),$CG$35,""))</f>
        <v>0</v>
      </c>
      <c r="R44" s="44" t="str">
        <f ca="1">IF(K37="D",R40,)</f>
        <v>.</v>
      </c>
      <c r="S44" s="82">
        <f ca="1">IF($K$37="A","",IF(OR($K$37="B",$K$37="C",$K$37="D"),$CH$35,""))</f>
        <v>6</v>
      </c>
      <c r="T44" s="26"/>
      <c r="U44" s="48"/>
      <c r="V44" s="82">
        <f ca="1">IF($U$37="A",$BV$36,IF(OR($U$37="B",$U$37="C",$U$37="D"),$CC$36,""))</f>
        <v>0</v>
      </c>
      <c r="W44" s="82">
        <f ca="1">IF($U$37="A",$BW$36,IF(OR($U$37="B",$U$37="C",$U$37="D"),$CD$36,""))</f>
        <v>4</v>
      </c>
      <c r="X44" s="82">
        <f ca="1">IF($U$37="A",$BX$36,IF(OR($U$37="B",$U$37="C",$U$37="D"),$CE$36,""))</f>
        <v>6</v>
      </c>
      <c r="Y44" s="94">
        <f ca="1">IF($U$37="A",$BY$36,IF(OR($U$37="B",$U$37="C",$U$37="D"),$CF$36,""))</f>
        <v>4</v>
      </c>
      <c r="Z44" s="44" t="str">
        <f ca="1">IF(U37="D",Z40,)</f>
        <v>.</v>
      </c>
      <c r="AA44" s="49">
        <f ca="1">IF($U$37="A","",IF(OR($U$37="B",$U$37="C",$U$37="D"),$CG$36,""))</f>
        <v>6</v>
      </c>
      <c r="AB44" s="44">
        <f ca="1">IF(U37="D",AB40,)</f>
        <v>0</v>
      </c>
      <c r="AC44" s="82">
        <f ca="1">IF($U$37="A","",IF(OR($U$37="B",$U$37="C",$U$37="D"),$CH$36,""))</f>
        <v>0</v>
      </c>
      <c r="AD44" s="26"/>
      <c r="AZ44" s="3"/>
      <c r="BA44" s="3"/>
      <c r="BB44" s="3"/>
      <c r="BC44" s="3"/>
      <c r="CR44" s="12"/>
      <c r="CS44" s="13"/>
      <c r="CT44" s="3"/>
      <c r="CU44" s="3"/>
      <c r="CV44" s="3"/>
      <c r="CW44" s="3"/>
      <c r="CX44" s="3"/>
      <c r="CY44" s="12">
        <f t="shared" ca="1" si="24"/>
        <v>4.0810196798593656E-2</v>
      </c>
      <c r="CZ44" s="13">
        <f t="shared" ca="1" si="30"/>
        <v>129</v>
      </c>
      <c r="DA44" s="3"/>
      <c r="DB44" s="3">
        <v>44</v>
      </c>
      <c r="DC44" s="14">
        <v>5</v>
      </c>
      <c r="DD44" s="14">
        <v>8</v>
      </c>
      <c r="DF44" s="12">
        <f t="shared" ca="1" si="25"/>
        <v>0.39474726143992234</v>
      </c>
      <c r="DG44" s="13">
        <f t="shared" ca="1" si="26"/>
        <v>59</v>
      </c>
      <c r="DH44" s="3"/>
      <c r="DI44" s="3">
        <v>44</v>
      </c>
      <c r="DJ44" s="14">
        <v>5</v>
      </c>
      <c r="DK44" s="14">
        <v>3</v>
      </c>
    </row>
    <row r="45" spans="1:115" ht="45.95" customHeight="1" x14ac:dyDescent="0.25">
      <c r="A45" s="29"/>
      <c r="B45" s="94" t="str">
        <f ca="1">IF($A$37="A",$CC$34,"")</f>
        <v/>
      </c>
      <c r="C45" s="94" t="str">
        <f ca="1">IF($A$37="A",$CD$34,"")</f>
        <v/>
      </c>
      <c r="D45" s="94" t="str">
        <f ca="1">IF($A$37="A",$CE$34,"")</f>
        <v/>
      </c>
      <c r="E45" s="94" t="str">
        <f ca="1">IF($A$37="A",$CF$34,"")</f>
        <v/>
      </c>
      <c r="F45" s="51"/>
      <c r="G45" s="51" t="str">
        <f ca="1">IF($A$37="A",$CG$34,"")</f>
        <v/>
      </c>
      <c r="H45" s="51"/>
      <c r="I45" s="51" t="str">
        <f ca="1">IF($A$37="A",$CH$34,"")</f>
        <v/>
      </c>
      <c r="J45" s="26"/>
      <c r="K45" s="29"/>
      <c r="L45" s="94" t="str">
        <f ca="1">IF($K$37="A",$CC$35,"")</f>
        <v/>
      </c>
      <c r="M45" s="94" t="str">
        <f ca="1">IF($K$37="A",$CD$35,"")</f>
        <v/>
      </c>
      <c r="N45" s="94" t="str">
        <f ca="1">IF($K$37="A",$CE$35,"")</f>
        <v/>
      </c>
      <c r="O45" s="94" t="str">
        <f ca="1">IF($K$37="A",$CF$35,"")</f>
        <v/>
      </c>
      <c r="P45" s="51"/>
      <c r="Q45" s="51" t="str">
        <f ca="1">IF($K$37="A",$CG$35,"")</f>
        <v/>
      </c>
      <c r="R45" s="51"/>
      <c r="S45" s="51" t="str">
        <f ca="1">IF($K$37="A",$CH$35,"")</f>
        <v/>
      </c>
      <c r="T45" s="26"/>
      <c r="U45" s="29"/>
      <c r="V45" s="94" t="str">
        <f ca="1">IF($U$37="A",$CC$36,"")</f>
        <v/>
      </c>
      <c r="W45" s="94" t="str">
        <f ca="1">IF($U$37="A",$CD$36,"")</f>
        <v/>
      </c>
      <c r="X45" s="94" t="str">
        <f ca="1">IF($U$37="A",$CE$36,"")</f>
        <v/>
      </c>
      <c r="Y45" s="94" t="str">
        <f ca="1">IF($U$37="A",$CF$36,"")</f>
        <v/>
      </c>
      <c r="Z45" s="51"/>
      <c r="AA45" s="51" t="str">
        <f ca="1">IF($U$37="A",$CG$36,"")</f>
        <v/>
      </c>
      <c r="AB45" s="51"/>
      <c r="AC45" s="51" t="str">
        <f ca="1">IF($U$37="A",$CH$36,"")</f>
        <v/>
      </c>
      <c r="AD45" s="26"/>
      <c r="AZ45" s="3"/>
      <c r="BA45" s="3"/>
      <c r="BB45" s="3"/>
      <c r="BC45" s="3"/>
      <c r="CR45" s="12"/>
      <c r="CS45" s="13"/>
      <c r="CT45" s="3"/>
      <c r="CU45" s="3"/>
      <c r="CV45" s="3"/>
      <c r="CW45" s="3"/>
      <c r="CX45" s="3"/>
      <c r="CY45" s="12">
        <f t="shared" ca="1" si="24"/>
        <v>7.4961962834194651E-3</v>
      </c>
      <c r="CZ45" s="13">
        <f t="shared" ca="1" si="30"/>
        <v>137</v>
      </c>
      <c r="DA45" s="3"/>
      <c r="DB45" s="3">
        <v>45</v>
      </c>
      <c r="DC45" s="14">
        <v>5</v>
      </c>
      <c r="DD45" s="14">
        <v>9</v>
      </c>
      <c r="DF45" s="12">
        <f t="shared" ca="1" si="25"/>
        <v>0.38350538731393891</v>
      </c>
      <c r="DG45" s="13">
        <f t="shared" ca="1" si="26"/>
        <v>61</v>
      </c>
      <c r="DH45" s="3"/>
      <c r="DI45" s="3">
        <v>45</v>
      </c>
      <c r="DJ45" s="14">
        <v>5</v>
      </c>
      <c r="DK45" s="14">
        <v>4</v>
      </c>
    </row>
    <row r="46" spans="1:115" ht="15" customHeight="1" x14ac:dyDescent="0.25">
      <c r="A46" s="58"/>
      <c r="B46" s="55"/>
      <c r="C46" s="55"/>
      <c r="D46" s="55"/>
      <c r="E46" s="55"/>
      <c r="F46" s="55"/>
      <c r="G46" s="55"/>
      <c r="H46" s="55"/>
      <c r="I46" s="55"/>
      <c r="J46" s="56"/>
      <c r="K46" s="58"/>
      <c r="L46" s="55"/>
      <c r="M46" s="55"/>
      <c r="N46" s="55"/>
      <c r="O46" s="55"/>
      <c r="P46" s="55"/>
      <c r="Q46" s="55"/>
      <c r="R46" s="55"/>
      <c r="S46" s="55"/>
      <c r="T46" s="56"/>
      <c r="U46" s="58"/>
      <c r="V46" s="55"/>
      <c r="W46" s="55"/>
      <c r="X46" s="55"/>
      <c r="Y46" s="55"/>
      <c r="Z46" s="55"/>
      <c r="AA46" s="55"/>
      <c r="AB46" s="55"/>
      <c r="AC46" s="55"/>
      <c r="AD46" s="56"/>
      <c r="AZ46" s="3"/>
      <c r="BA46" s="3"/>
      <c r="BB46" s="3"/>
      <c r="BC46" s="3"/>
      <c r="CR46" s="12"/>
      <c r="CS46" s="13"/>
      <c r="CT46" s="3"/>
      <c r="CU46" s="3"/>
      <c r="CV46" s="3"/>
      <c r="CW46" s="3"/>
      <c r="CX46" s="3"/>
      <c r="CY46" s="12">
        <f t="shared" ca="1" si="24"/>
        <v>6.5694223840637056E-2</v>
      </c>
      <c r="CZ46" s="13">
        <f t="shared" ca="1" si="30"/>
        <v>128</v>
      </c>
      <c r="DA46" s="3"/>
      <c r="DB46" s="3">
        <v>46</v>
      </c>
      <c r="DC46" s="14">
        <v>6</v>
      </c>
      <c r="DD46" s="14">
        <v>1</v>
      </c>
      <c r="DF46" s="12">
        <f t="shared" ca="1" si="25"/>
        <v>0.67027348759793526</v>
      </c>
      <c r="DG46" s="13">
        <f t="shared" ca="1" si="26"/>
        <v>38</v>
      </c>
      <c r="DH46" s="3"/>
      <c r="DI46" s="3">
        <v>46</v>
      </c>
      <c r="DJ46" s="14">
        <v>5</v>
      </c>
      <c r="DK46" s="14">
        <v>5</v>
      </c>
    </row>
    <row r="47" spans="1:115" ht="15" customHeight="1" thickBot="1" x14ac:dyDescent="0.3">
      <c r="A47" s="17" t="str">
        <f ca="1">$AG4</f>
        <v>D</v>
      </c>
      <c r="B47" s="19">
        <f ca="1">$AQ4</f>
        <v>2</v>
      </c>
      <c r="C47" s="19"/>
      <c r="D47" s="19"/>
      <c r="E47" s="19"/>
      <c r="F47" s="19"/>
      <c r="G47" s="19"/>
      <c r="H47" s="19"/>
      <c r="I47" s="19"/>
      <c r="J47" s="20"/>
      <c r="K47" s="17" t="str">
        <f ca="1">$AG5</f>
        <v>E</v>
      </c>
      <c r="L47" s="19">
        <f ca="1">$AQ5</f>
        <v>2</v>
      </c>
      <c r="M47" s="19"/>
      <c r="N47" s="19"/>
      <c r="O47" s="19"/>
      <c r="P47" s="19"/>
      <c r="Q47" s="19"/>
      <c r="R47" s="19"/>
      <c r="S47" s="19"/>
      <c r="T47" s="20"/>
      <c r="U47" s="17" t="str">
        <f ca="1">$AG6</f>
        <v>D</v>
      </c>
      <c r="V47" s="19">
        <f ca="1">$AQ6</f>
        <v>1</v>
      </c>
      <c r="W47" s="21"/>
      <c r="X47" s="21"/>
      <c r="Y47" s="22"/>
      <c r="Z47" s="22"/>
      <c r="AA47" s="22"/>
      <c r="AB47" s="22"/>
      <c r="AC47" s="22"/>
      <c r="AD47" s="23"/>
      <c r="AG47" s="95" t="s">
        <v>19</v>
      </c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97"/>
      <c r="AT47" s="98"/>
      <c r="AX47" s="99" t="s">
        <v>20</v>
      </c>
      <c r="AY47" s="99" t="s">
        <v>21</v>
      </c>
      <c r="AZ47" s="99" t="s">
        <v>22</v>
      </c>
      <c r="BA47" s="99" t="s">
        <v>23</v>
      </c>
      <c r="BB47" s="99" t="s">
        <v>24</v>
      </c>
      <c r="BC47" s="99" t="s">
        <v>25</v>
      </c>
      <c r="BD47" s="99" t="s">
        <v>26</v>
      </c>
      <c r="CR47" s="12"/>
      <c r="CS47" s="13"/>
      <c r="CT47" s="3"/>
      <c r="CU47" s="3"/>
      <c r="CV47" s="3"/>
      <c r="CW47" s="3"/>
      <c r="CX47" s="3"/>
      <c r="CY47" s="12">
        <f t="shared" ca="1" si="24"/>
        <v>0.76110717521452231</v>
      </c>
      <c r="CZ47" s="13">
        <f t="shared" ca="1" si="30"/>
        <v>31</v>
      </c>
      <c r="DA47" s="3"/>
      <c r="DB47" s="3">
        <v>47</v>
      </c>
      <c r="DC47" s="14">
        <v>6</v>
      </c>
      <c r="DD47" s="14">
        <v>2</v>
      </c>
      <c r="DF47" s="12">
        <f t="shared" ca="1" si="25"/>
        <v>9.2804572802096641E-2</v>
      </c>
      <c r="DG47" s="13">
        <f t="shared" ca="1" si="26"/>
        <v>81</v>
      </c>
      <c r="DH47" s="3"/>
      <c r="DI47" s="3">
        <v>47</v>
      </c>
      <c r="DJ47" s="14">
        <v>5</v>
      </c>
      <c r="DK47" s="14">
        <v>6</v>
      </c>
    </row>
    <row r="48" spans="1:115" ht="45" customHeight="1" thickBot="1" x14ac:dyDescent="0.3">
      <c r="A48" s="24"/>
      <c r="B48" s="138" t="str">
        <f ca="1">B15</f>
        <v>7.47×31＝</v>
      </c>
      <c r="C48" s="139"/>
      <c r="D48" s="139"/>
      <c r="E48" s="139"/>
      <c r="F48" s="139"/>
      <c r="G48" s="141">
        <f ca="1">G15</f>
        <v>231.57</v>
      </c>
      <c r="H48" s="141"/>
      <c r="I48" s="142"/>
      <c r="J48" s="25"/>
      <c r="K48" s="24"/>
      <c r="L48" s="138" t="str">
        <f ca="1">L15</f>
        <v>8.03×9＝</v>
      </c>
      <c r="M48" s="139"/>
      <c r="N48" s="139"/>
      <c r="O48" s="139"/>
      <c r="P48" s="139"/>
      <c r="Q48" s="141">
        <f ca="1">Q15</f>
        <v>72.27</v>
      </c>
      <c r="R48" s="141"/>
      <c r="S48" s="142"/>
      <c r="T48" s="25"/>
      <c r="U48" s="24"/>
      <c r="V48" s="138" t="str">
        <f ca="1">V15</f>
        <v>3.8×21＝</v>
      </c>
      <c r="W48" s="139"/>
      <c r="X48" s="139"/>
      <c r="Y48" s="139"/>
      <c r="Z48" s="139"/>
      <c r="AA48" s="141">
        <f ca="1">AA15</f>
        <v>79.800000000000011</v>
      </c>
      <c r="AB48" s="141"/>
      <c r="AC48" s="142"/>
      <c r="AD48" s="26"/>
      <c r="AG48" s="95" t="s">
        <v>27</v>
      </c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97"/>
      <c r="AT48" s="98">
        <v>0</v>
      </c>
      <c r="AX48" s="99" t="s">
        <v>28</v>
      </c>
      <c r="AY48" s="99" t="s">
        <v>29</v>
      </c>
      <c r="AZ48" s="99" t="s">
        <v>30</v>
      </c>
      <c r="BA48" s="99" t="s">
        <v>31</v>
      </c>
      <c r="BB48" s="99"/>
      <c r="BC48" s="99"/>
      <c r="BD48" s="99"/>
      <c r="CR48" s="12"/>
      <c r="CS48" s="13"/>
      <c r="CT48" s="3"/>
      <c r="CU48" s="3"/>
      <c r="CV48" s="3"/>
      <c r="CW48" s="3"/>
      <c r="CX48" s="3"/>
      <c r="CY48" s="12">
        <f t="shared" ca="1" si="24"/>
        <v>0.53263895968240993</v>
      </c>
      <c r="CZ48" s="13">
        <f t="shared" ca="1" si="30"/>
        <v>64</v>
      </c>
      <c r="DA48" s="3"/>
      <c r="DB48" s="3">
        <v>48</v>
      </c>
      <c r="DC48" s="14">
        <v>6</v>
      </c>
      <c r="DD48" s="14">
        <v>3</v>
      </c>
      <c r="DF48" s="12">
        <f t="shared" ca="1" si="25"/>
        <v>0.2260926482306862</v>
      </c>
      <c r="DG48" s="13">
        <f t="shared" ca="1" si="26"/>
        <v>73</v>
      </c>
      <c r="DH48" s="3"/>
      <c r="DI48" s="3">
        <v>48</v>
      </c>
      <c r="DJ48" s="14">
        <v>5</v>
      </c>
      <c r="DK48" s="14">
        <v>7</v>
      </c>
    </row>
    <row r="49" spans="1:115" ht="15" customHeight="1" x14ac:dyDescent="0.25">
      <c r="A49" s="24"/>
      <c r="B49" s="28"/>
      <c r="C49" s="28"/>
      <c r="D49" s="28"/>
      <c r="E49" s="28"/>
      <c r="F49" s="28"/>
      <c r="G49" s="28"/>
      <c r="H49" s="28"/>
      <c r="I49" s="28"/>
      <c r="J49" s="25"/>
      <c r="K49" s="24"/>
      <c r="L49" s="28"/>
      <c r="M49" s="28"/>
      <c r="N49" s="28"/>
      <c r="O49" s="28"/>
      <c r="P49" s="28"/>
      <c r="Q49" s="28"/>
      <c r="R49" s="28"/>
      <c r="S49" s="28"/>
      <c r="T49" s="25"/>
      <c r="U49" s="24"/>
      <c r="V49" s="28"/>
      <c r="W49" s="28"/>
      <c r="X49" s="28"/>
      <c r="Y49" s="28"/>
      <c r="Z49" s="28"/>
      <c r="AA49" s="28"/>
      <c r="AB49" s="28"/>
      <c r="AC49" s="28"/>
      <c r="AD49" s="26"/>
      <c r="AG49" s="95" t="s">
        <v>32</v>
      </c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97">
        <v>0</v>
      </c>
      <c r="AT49" s="98"/>
      <c r="AX49" s="99" t="s">
        <v>33</v>
      </c>
      <c r="AY49" s="99" t="s">
        <v>34</v>
      </c>
      <c r="AZ49" s="99" t="s">
        <v>35</v>
      </c>
      <c r="BA49" s="99" t="s">
        <v>36</v>
      </c>
      <c r="BB49" s="99"/>
      <c r="BC49" s="99"/>
      <c r="BD49" s="99"/>
      <c r="BI49" s="99"/>
      <c r="BJ49" s="99"/>
      <c r="BK49" s="99"/>
      <c r="CR49" s="12"/>
      <c r="CS49" s="13"/>
      <c r="CT49" s="3"/>
      <c r="CU49" s="3"/>
      <c r="CV49" s="3"/>
      <c r="CW49" s="3"/>
      <c r="CX49" s="3"/>
      <c r="CY49" s="12">
        <f t="shared" ca="1" si="24"/>
        <v>0.85796809499683291</v>
      </c>
      <c r="CZ49" s="13">
        <f t="shared" ca="1" si="30"/>
        <v>15</v>
      </c>
      <c r="DA49" s="3"/>
      <c r="DB49" s="3">
        <v>49</v>
      </c>
      <c r="DC49" s="14">
        <v>6</v>
      </c>
      <c r="DD49" s="14">
        <v>4</v>
      </c>
      <c r="DF49" s="12">
        <f t="shared" ca="1" si="25"/>
        <v>0.64893640307762968</v>
      </c>
      <c r="DG49" s="13">
        <f t="shared" ca="1" si="26"/>
        <v>41</v>
      </c>
      <c r="DH49" s="3"/>
      <c r="DI49" s="3">
        <v>49</v>
      </c>
      <c r="DJ49" s="14">
        <v>5</v>
      </c>
      <c r="DK49" s="14">
        <v>8</v>
      </c>
    </row>
    <row r="50" spans="1:115" ht="45.95" customHeight="1" x14ac:dyDescent="0.25">
      <c r="A50" s="29"/>
      <c r="B50" s="73"/>
      <c r="C50" s="73"/>
      <c r="D50" s="74"/>
      <c r="E50" s="75">
        <f ca="1">E17</f>
        <v>7</v>
      </c>
      <c r="F50" s="33" t="str">
        <f ca="1">F17</f>
        <v>.</v>
      </c>
      <c r="G50" s="34">
        <f ca="1">G17</f>
        <v>4</v>
      </c>
      <c r="H50" s="33">
        <f ca="1">H17</f>
        <v>0</v>
      </c>
      <c r="I50" s="76">
        <f ca="1">I17</f>
        <v>7</v>
      </c>
      <c r="J50" s="26"/>
      <c r="K50" s="29"/>
      <c r="L50" s="73"/>
      <c r="M50" s="73"/>
      <c r="N50" s="74"/>
      <c r="O50" s="75">
        <f ca="1">O17</f>
        <v>8</v>
      </c>
      <c r="P50" s="33" t="str">
        <f ca="1">P17</f>
        <v>.</v>
      </c>
      <c r="Q50" s="34">
        <f ca="1">Q17</f>
        <v>0</v>
      </c>
      <c r="R50" s="33">
        <f ca="1">R17</f>
        <v>0</v>
      </c>
      <c r="S50" s="76">
        <f ca="1">S17</f>
        <v>3</v>
      </c>
      <c r="T50" s="26"/>
      <c r="U50" s="29"/>
      <c r="V50" s="73"/>
      <c r="W50" s="73"/>
      <c r="X50" s="74"/>
      <c r="Y50" s="75">
        <f ca="1">Y17</f>
        <v>0</v>
      </c>
      <c r="Z50" s="33">
        <f ca="1">Z17</f>
        <v>0</v>
      </c>
      <c r="AA50" s="34">
        <f ca="1">AA17</f>
        <v>3</v>
      </c>
      <c r="AB50" s="33" t="str">
        <f ca="1">AB17</f>
        <v>.</v>
      </c>
      <c r="AC50" s="76">
        <f ca="1">AC17</f>
        <v>8</v>
      </c>
      <c r="AD50" s="26"/>
      <c r="AG50" s="95" t="s">
        <v>37</v>
      </c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>
        <v>0</v>
      </c>
      <c r="AS50" s="97"/>
      <c r="AT50" s="98"/>
      <c r="AX50" s="99" t="s">
        <v>38</v>
      </c>
      <c r="AY50" s="99"/>
      <c r="AZ50" s="99"/>
      <c r="BA50" s="99"/>
      <c r="BB50" s="99"/>
      <c r="BC50" s="99"/>
      <c r="BD50" s="99"/>
      <c r="BI50" s="99"/>
      <c r="BJ50" s="99"/>
      <c r="BK50" s="99"/>
      <c r="CR50" s="12"/>
      <c r="CS50" s="13"/>
      <c r="CT50" s="3"/>
      <c r="CU50" s="3"/>
      <c r="CV50" s="3"/>
      <c r="CW50" s="3"/>
      <c r="CX50" s="3"/>
      <c r="CY50" s="12">
        <f t="shared" ca="1" si="24"/>
        <v>0.45584630913849156</v>
      </c>
      <c r="CZ50" s="13">
        <f t="shared" ca="1" si="30"/>
        <v>81</v>
      </c>
      <c r="DA50" s="3"/>
      <c r="DB50" s="3">
        <v>50</v>
      </c>
      <c r="DC50" s="14">
        <v>6</v>
      </c>
      <c r="DD50" s="14">
        <v>5</v>
      </c>
      <c r="DF50" s="12">
        <f t="shared" ca="1" si="25"/>
        <v>0.93391808938614462</v>
      </c>
      <c r="DG50" s="13">
        <f t="shared" ca="1" si="26"/>
        <v>10</v>
      </c>
      <c r="DH50" s="3"/>
      <c r="DI50" s="3">
        <v>50</v>
      </c>
      <c r="DJ50" s="14">
        <v>5</v>
      </c>
      <c r="DK50" s="14">
        <v>9</v>
      </c>
    </row>
    <row r="51" spans="1:115" ht="45.95" customHeight="1" thickBot="1" x14ac:dyDescent="0.3">
      <c r="A51" s="29"/>
      <c r="B51" s="77"/>
      <c r="C51" s="77"/>
      <c r="D51" s="78" t="str">
        <f>$D$18</f>
        <v>×</v>
      </c>
      <c r="E51" s="79">
        <f>E18</f>
        <v>0</v>
      </c>
      <c r="F51" s="39"/>
      <c r="G51" s="40">
        <f ca="1">G18</f>
        <v>3</v>
      </c>
      <c r="H51" s="41"/>
      <c r="I51" s="80">
        <f ca="1">I18</f>
        <v>1</v>
      </c>
      <c r="J51" s="26"/>
      <c r="K51" s="29"/>
      <c r="L51" s="77"/>
      <c r="M51" s="77"/>
      <c r="N51" s="78" t="str">
        <f>$N$18</f>
        <v>×</v>
      </c>
      <c r="O51" s="79">
        <f>O18</f>
        <v>0</v>
      </c>
      <c r="P51" s="39"/>
      <c r="Q51" s="40">
        <f ca="1">Q18</f>
        <v>0</v>
      </c>
      <c r="R51" s="41"/>
      <c r="S51" s="80">
        <f ca="1">S18</f>
        <v>9</v>
      </c>
      <c r="T51" s="26"/>
      <c r="U51" s="29"/>
      <c r="V51" s="77"/>
      <c r="W51" s="77"/>
      <c r="X51" s="78" t="str">
        <f>$X$18</f>
        <v>×</v>
      </c>
      <c r="Y51" s="79">
        <f>Y18</f>
        <v>0</v>
      </c>
      <c r="Z51" s="39"/>
      <c r="AA51" s="40">
        <f ca="1">AA18</f>
        <v>2</v>
      </c>
      <c r="AB51" s="41"/>
      <c r="AC51" s="80">
        <f ca="1">AC18</f>
        <v>1</v>
      </c>
      <c r="AD51" s="26"/>
      <c r="AG51" s="95" t="s">
        <v>39</v>
      </c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>
        <v>0</v>
      </c>
      <c r="AS51" s="97">
        <v>0</v>
      </c>
      <c r="AT51" s="98"/>
      <c r="AY51" s="100"/>
      <c r="AZ51" s="100"/>
      <c r="BA51" s="100"/>
      <c r="BI51" s="99"/>
      <c r="BJ51" s="99"/>
      <c r="BK51" s="99"/>
      <c r="CR51" s="12"/>
      <c r="CS51" s="13"/>
      <c r="CT51" s="3"/>
      <c r="CU51" s="3"/>
      <c r="CV51" s="3"/>
      <c r="CW51" s="3"/>
      <c r="CX51" s="3"/>
      <c r="CY51" s="12">
        <f t="shared" ca="1" si="24"/>
        <v>0.28030516991853105</v>
      </c>
      <c r="CZ51" s="13">
        <f t="shared" ca="1" si="30"/>
        <v>99</v>
      </c>
      <c r="DA51" s="3"/>
      <c r="DB51" s="3">
        <v>51</v>
      </c>
      <c r="DC51" s="14">
        <v>6</v>
      </c>
      <c r="DD51" s="14">
        <v>6</v>
      </c>
      <c r="DF51" s="12">
        <f t="shared" ca="1" si="25"/>
        <v>0.1029176962300925</v>
      </c>
      <c r="DG51" s="13">
        <f t="shared" ca="1" si="26"/>
        <v>80</v>
      </c>
      <c r="DH51" s="3"/>
      <c r="DI51" s="3">
        <v>51</v>
      </c>
      <c r="DJ51" s="14">
        <v>6</v>
      </c>
      <c r="DK51" s="14">
        <v>0</v>
      </c>
    </row>
    <row r="52" spans="1:115" ht="45.95" customHeight="1" x14ac:dyDescent="0.25">
      <c r="A52" s="29"/>
      <c r="B52" s="81">
        <f ca="1">IF(OR($A$47="A",$A$47="C",$A$47="D"),$BH$37,IF($A$47="B",$BO$37,$CC$37))</f>
        <v>0</v>
      </c>
      <c r="C52" s="82">
        <f ca="1">IF(OR($A$47="A",$A$47="C",$A$47="D"),$BI$37,IF($A$47="B",$BP$37,$CD$37))</f>
        <v>0</v>
      </c>
      <c r="D52" s="83">
        <f ca="1">IF(OR($A$47="A",$A$47="C",$A$47="D"),$BJ$37,IF($A$47="B",$BQ$37,$CE$37))</f>
        <v>0</v>
      </c>
      <c r="E52" s="84">
        <f ca="1">IF(OR($A$47="A",$A$47="C",$A$47="D"),$BK$37,IF($A$47="B",$BR$37,$CF$37))</f>
        <v>7</v>
      </c>
      <c r="F52" s="45">
        <f ca="1">IF(OR(A47="E",A47="G"),F50,)</f>
        <v>0</v>
      </c>
      <c r="G52" s="85">
        <f ca="1">IF(OR($A$47="A",$A$47="C",$A$47="D"),$BL$37,IF($A$47="B",$BS$37,$CG$37))</f>
        <v>4</v>
      </c>
      <c r="H52" s="45">
        <f ca="1">IF(OR(A47="E",A47="G"),H50,)</f>
        <v>0</v>
      </c>
      <c r="I52" s="86">
        <f ca="1">IF(OR($A$47="A",$A$47="C",$A$47="D"),$BM$37,IF($A$47="B",$BT$37,$CH$37))</f>
        <v>7</v>
      </c>
      <c r="J52" s="26"/>
      <c r="K52" s="29"/>
      <c r="L52" s="81">
        <f ca="1">IF(OR($K$47="A",$K$47="C",$K$47="D"),$BH$38,IF($K$47="B",$BO$38,$CC$38))</f>
        <v>0</v>
      </c>
      <c r="M52" s="82">
        <f ca="1">IF(OR($K$47="A",$K$47="C",$K$47="D"),$BI$38,IF($K$47="B",$BP$38,$CD$38))</f>
        <v>0</v>
      </c>
      <c r="N52" s="83">
        <f ca="1">IF(OR($K$47="A",$K$47="C",$K$47="D"),$BJ$38,IF($K$47="B",$BQ$38,$CE$38))</f>
        <v>7</v>
      </c>
      <c r="O52" s="84">
        <f ca="1">IF(OR($K$47="A",$K$47="C",$K$47="D"),$BK$38,IF($K$47="B",$BR$38,$CF$38))</f>
        <v>2</v>
      </c>
      <c r="P52" s="45" t="str">
        <f ca="1">IF(OR(K47="E",K47="G"),P50,)</f>
        <v>.</v>
      </c>
      <c r="Q52" s="85">
        <f ca="1">IF(OR($K$47="A",$K$47="C",$K$47="D"),$BL$38,IF($K$47="B",$BS$38,$CG$38))</f>
        <v>2</v>
      </c>
      <c r="R52" s="45">
        <f ca="1">IF(OR(K47="E",K47="G"),R50,)</f>
        <v>0</v>
      </c>
      <c r="S52" s="86">
        <f ca="1">IF(OR($K$47="A",$K$47="C",$K$47="D"),$BM$38,IF($K$47="B",$BT$38,$CH$38))</f>
        <v>7</v>
      </c>
      <c r="T52" s="26"/>
      <c r="U52" s="48"/>
      <c r="V52" s="81">
        <f ca="1">IF(OR($U$47="A",$U$47="C",$U$47="D"),$BH$39,IF($U$47="B",$BO$39,$CC$39))</f>
        <v>0</v>
      </c>
      <c r="W52" s="82">
        <f ca="1">IF(OR($U$47="A",$U$47="C",$U$47="D"),$BI$39,IF($U$47="B",$BP$39,$CD$39))</f>
        <v>0</v>
      </c>
      <c r="X52" s="83">
        <f ca="1">IF(OR($U$47="A",$U$47="C",$U$47="D"),$BJ$39,IF($U$47="B",$BQ$39,$CE$39))</f>
        <v>0</v>
      </c>
      <c r="Y52" s="84">
        <f ca="1">IF(OR($U$47="A",$U$47="C",$U$47="D"),$BK$39,IF($U$47="B",$BR$39,$CF$39))</f>
        <v>0</v>
      </c>
      <c r="Z52" s="45">
        <f ca="1">IF(OR(U47="E",U47="G"),Z50,)</f>
        <v>0</v>
      </c>
      <c r="AA52" s="85">
        <f ca="1">IF(OR($U$47="A",$U$47="C",$U$47="D"),$BL$39,IF($U$47="B",$BS$39,$CG$39))</f>
        <v>3</v>
      </c>
      <c r="AB52" s="45">
        <f ca="1">IF(OR(U47="E",U47="G"),AB50,)</f>
        <v>0</v>
      </c>
      <c r="AC52" s="86">
        <f ca="1">IF(OR($U$47="A",$U$47="C",$U$47="D"),$BM$39,IF($U$47="B",$BT$39,$CH$39))</f>
        <v>8</v>
      </c>
      <c r="AD52" s="26"/>
      <c r="AG52" s="95" t="s">
        <v>40</v>
      </c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7">
        <v>0</v>
      </c>
      <c r="AT52" s="98">
        <v>0</v>
      </c>
      <c r="AX52" s="101" t="str">
        <f ca="1">$AG1</f>
        <v>D</v>
      </c>
      <c r="AY52" s="100"/>
      <c r="AZ52" s="100"/>
      <c r="BA52" s="100"/>
      <c r="BI52" s="99"/>
      <c r="BJ52" s="99"/>
      <c r="BK52" s="99"/>
      <c r="CR52" s="12"/>
      <c r="CS52" s="13"/>
      <c r="CT52" s="3"/>
      <c r="CU52" s="3"/>
      <c r="CV52" s="3"/>
      <c r="CW52" s="3"/>
      <c r="CX52" s="3"/>
      <c r="CY52" s="12">
        <f t="shared" ca="1" si="24"/>
        <v>0.27142775361440341</v>
      </c>
      <c r="CZ52" s="13">
        <f t="shared" ca="1" si="30"/>
        <v>100</v>
      </c>
      <c r="DA52" s="3"/>
      <c r="DB52" s="3">
        <v>52</v>
      </c>
      <c r="DC52" s="14">
        <v>6</v>
      </c>
      <c r="DD52" s="14">
        <v>7</v>
      </c>
      <c r="DF52" s="12">
        <f t="shared" ca="1" si="25"/>
        <v>0.21991517874486533</v>
      </c>
      <c r="DG52" s="13">
        <f t="shared" ca="1" si="26"/>
        <v>74</v>
      </c>
      <c r="DH52" s="3"/>
      <c r="DI52" s="3">
        <v>52</v>
      </c>
      <c r="DJ52" s="14">
        <v>6</v>
      </c>
      <c r="DK52" s="14">
        <v>1</v>
      </c>
    </row>
    <row r="53" spans="1:115" ht="45.95" customHeight="1" x14ac:dyDescent="0.25">
      <c r="A53" s="48"/>
      <c r="B53" s="82">
        <f ca="1">IF(OR($A$47="A",$A$47="D"),$BO$37,IF(OR($A$47="B",$A$47="C"),$BV$37,$CJ$37))</f>
        <v>0</v>
      </c>
      <c r="C53" s="82">
        <f ca="1">IF(OR($A$47="A",$A$47="D"),$BP$37,IF(OR($A$47="B",$A$47="C"),$BW$37,$CJ$37))</f>
        <v>2</v>
      </c>
      <c r="D53" s="82">
        <f ca="1">IF(OR($A$47="A",$A$47="D"),$BQ$37,IF(OR($A$47="B",$A$47="C"),$BX$37,$CL$37))</f>
        <v>2</v>
      </c>
      <c r="E53" s="94">
        <f ca="1">IF(OR($A$47="A",$A$47="D"),$BR$37,IF(OR($A$47="B",$A$47="C"),$BY$37,$CM$37))</f>
        <v>4</v>
      </c>
      <c r="F53" s="44"/>
      <c r="G53" s="49">
        <f ca="1">IF(OR($A$47="A",$A$47="D"),$BS$37,IF($A$47="B","",IF($A$47="C",$BZ$37,"")))</f>
        <v>1</v>
      </c>
      <c r="H53" s="44"/>
      <c r="I53" s="82"/>
      <c r="J53" s="26"/>
      <c r="K53" s="48"/>
      <c r="L53" s="82">
        <f ca="1">IF(OR($K$47="A",$K$47="D"),$BO$38,IF(OR($K$47="B",$K$47="C"),$BV$38,$CJ$38))</f>
        <v>0</v>
      </c>
      <c r="M53" s="82">
        <f ca="1">IF(OR($K$47="A",$K$47="D"),$BP$38,IF(OR($K$47="B",$K$47="C"),$BW$38,$CJ$38))</f>
        <v>0</v>
      </c>
      <c r="N53" s="82">
        <f ca="1">IF(OR($K$47="A",$K$47="D"),$BQ$38,IF(OR($K$47="B",$K$47="C"),$BX$38,$CL$38))</f>
        <v>0</v>
      </c>
      <c r="O53" s="94">
        <f ca="1">IF(OR($K$47="A",$K$47="D"),$BR$38,IF(OR($K$47="B",$K$47="C"),$BY$38,$CM$38))</f>
        <v>0</v>
      </c>
      <c r="P53" s="44"/>
      <c r="Q53" s="49" t="str">
        <f ca="1">IF(OR($K$47="A",$K$47="D"),$BS$38,IF($K$47="B","",IF($K$47="C",$BZ$38,"")))</f>
        <v/>
      </c>
      <c r="R53" s="44"/>
      <c r="S53" s="82"/>
      <c r="T53" s="26"/>
      <c r="U53" s="48"/>
      <c r="V53" s="82">
        <f ca="1">IF(OR($U$47="A",$U$47="D"),$BO$39,IF(OR($U$47="B",$U$47="C"),$BV$39,$CJ$39))</f>
        <v>0</v>
      </c>
      <c r="W53" s="82">
        <f ca="1">IF(OR($U$47="A",$U$47="D"),$BP$39,IF(OR($U$47="B",$U$47="C"),$BW$39,$CJ$39))</f>
        <v>0</v>
      </c>
      <c r="X53" s="82">
        <f ca="1">IF(OR($U$47="A",$U$47="D"),$BQ$39,IF(OR($U$47="B",$U$47="C"),$BX$39,$CL$39))</f>
        <v>0</v>
      </c>
      <c r="Y53" s="94">
        <f ca="1">IF(OR($U$47="A",$U$47="D"),$BR$39,IF(OR($U$47="B",$U$47="C"),$BY$39,$CM$39))</f>
        <v>7</v>
      </c>
      <c r="Z53" s="44"/>
      <c r="AA53" s="49">
        <f ca="1">IF(OR($U$47="A",$U$47="D"),$BS$39,IF($U$47="B","",IF($U$47="C",$BZ$39,"")))</f>
        <v>6</v>
      </c>
      <c r="AB53" s="44"/>
      <c r="AC53" s="82"/>
      <c r="AD53" s="26"/>
      <c r="AG53" s="95" t="s">
        <v>41</v>
      </c>
      <c r="AH53" s="96"/>
      <c r="AI53" s="96"/>
      <c r="AJ53" s="96"/>
      <c r="AK53" s="96"/>
      <c r="AL53" s="96"/>
      <c r="AM53" s="96"/>
      <c r="AN53" s="96"/>
      <c r="AO53" s="96"/>
      <c r="AP53" s="96"/>
      <c r="AQ53" s="96"/>
      <c r="AR53" s="96">
        <v>0</v>
      </c>
      <c r="AS53" s="97"/>
      <c r="AT53" s="98">
        <v>0</v>
      </c>
      <c r="CR53" s="12"/>
      <c r="CS53" s="13"/>
      <c r="CT53" s="3"/>
      <c r="CU53" s="3"/>
      <c r="CV53" s="3"/>
      <c r="CW53" s="3"/>
      <c r="CX53" s="3"/>
      <c r="CY53" s="12">
        <f t="shared" ca="1" si="24"/>
        <v>0.22249093299066647</v>
      </c>
      <c r="CZ53" s="13">
        <f t="shared" ca="1" si="30"/>
        <v>103</v>
      </c>
      <c r="DA53" s="3"/>
      <c r="DB53" s="3">
        <v>53</v>
      </c>
      <c r="DC53" s="14">
        <v>6</v>
      </c>
      <c r="DD53" s="14">
        <v>8</v>
      </c>
      <c r="DF53" s="12">
        <f t="shared" ca="1" si="25"/>
        <v>0.86907273394304141</v>
      </c>
      <c r="DG53" s="13">
        <f t="shared" ca="1" si="26"/>
        <v>15</v>
      </c>
      <c r="DH53" s="3"/>
      <c r="DI53" s="3">
        <v>53</v>
      </c>
      <c r="DJ53" s="14">
        <v>6</v>
      </c>
      <c r="DK53" s="14">
        <v>2</v>
      </c>
    </row>
    <row r="54" spans="1:115" ht="45.95" customHeight="1" x14ac:dyDescent="0.25">
      <c r="A54" s="48"/>
      <c r="B54" s="82">
        <f ca="1">IF($A$47="A",$BV$37,IF(OR($A$47="B",$A$47="C",$A$47="D"),$CC$37,""))</f>
        <v>0</v>
      </c>
      <c r="C54" s="82">
        <f ca="1">IF($A$47="A",$BW$37,IF(OR($A$47="B",$A$47="C",$A$47="D"),$CD$37,""))</f>
        <v>2</v>
      </c>
      <c r="D54" s="82">
        <f ca="1">IF($A$47="A",$BX$37,IF(OR($A$47="B",$A$47="C",$A$47="D"),$CE$37,""))</f>
        <v>3</v>
      </c>
      <c r="E54" s="94">
        <f ca="1">IF($A$47="A",$BY$37,IF(OR($A$47="B",$A$47="C",$A$47="D"),$CF$37,""))</f>
        <v>1</v>
      </c>
      <c r="F54" s="44" t="str">
        <f ca="1">IF(A47="D",F50,)</f>
        <v>.</v>
      </c>
      <c r="G54" s="49">
        <f ca="1">IF($A$47="A","",IF(OR($A$47="B",$A$47="C",$A$47="D"),$CG$37,""))</f>
        <v>5</v>
      </c>
      <c r="H54" s="44">
        <f ca="1">IF(A47="D",H50,)</f>
        <v>0</v>
      </c>
      <c r="I54" s="82">
        <f ca="1">IF($A$47="A","",IF(OR($A$47="B",$A$47="C",$A$47="D"),$CH$37,""))</f>
        <v>7</v>
      </c>
      <c r="J54" s="26"/>
      <c r="K54" s="48"/>
      <c r="L54" s="82" t="str">
        <f ca="1">IF($K$47="A",$BV$38,IF(OR($K$47="B",$K$47="C",$K$47="D"),$CC$38,""))</f>
        <v/>
      </c>
      <c r="M54" s="82" t="str">
        <f ca="1">IF($K$47="A",$BW$38,IF(OR($K$47="B",$K$47="C",$K$47="D"),$CD$38,""))</f>
        <v/>
      </c>
      <c r="N54" s="82" t="str">
        <f ca="1">IF($K$47="A",$BX$38,IF(OR($K$47="B",$K$47="C",$K$47="D"),$CE$38,""))</f>
        <v/>
      </c>
      <c r="O54" s="94" t="str">
        <f ca="1">IF($K$47="A",$BY$38,IF(OR($K$47="B",$K$47="C",$K$47="D"),$CF$38,""))</f>
        <v/>
      </c>
      <c r="P54" s="44">
        <f ca="1">IF(K47="D",P50,)</f>
        <v>0</v>
      </c>
      <c r="Q54" s="49" t="str">
        <f ca="1">IF($K$47="A","",IF(OR($K$47="B",$K$47="C",$K$47="D"),$CG$38,""))</f>
        <v/>
      </c>
      <c r="R54" s="44">
        <f ca="1">IF(K47="D",R50,)</f>
        <v>0</v>
      </c>
      <c r="S54" s="82" t="str">
        <f ca="1">IF($K$47="A","",IF(OR($K$47="B",$K$47="C",$K$47="D"),$CH$38,""))</f>
        <v/>
      </c>
      <c r="T54" s="26"/>
      <c r="U54" s="48"/>
      <c r="V54" s="82">
        <f ca="1">IF($U$47="A",$BV$39,IF(OR($U$47="B",$U$47="C",$U$47="D"),$CC$39,""))</f>
        <v>0</v>
      </c>
      <c r="W54" s="82">
        <f ca="1">IF($U$47="A",$BW$39,IF(OR($U$47="B",$U$47="C",$U$47="D"),$CD$39,""))</f>
        <v>0</v>
      </c>
      <c r="X54" s="82">
        <f ca="1">IF($U$47="A",$BX$39,IF(OR($U$47="B",$U$47="C",$U$47="D"),$CE$39,""))</f>
        <v>0</v>
      </c>
      <c r="Y54" s="94">
        <f ca="1">IF($U$47="A",$BY$39,IF(OR($U$47="B",$U$47="C",$U$47="D"),$CF$39,""))</f>
        <v>7</v>
      </c>
      <c r="Z54" s="44">
        <f ca="1">IF(U47="D",Z50,)</f>
        <v>0</v>
      </c>
      <c r="AA54" s="49">
        <f ca="1">IF($U$47="A","",IF(OR($U$47="B",$U$47="C",$U$47="D"),$CG$39,""))</f>
        <v>9</v>
      </c>
      <c r="AB54" s="44" t="str">
        <f ca="1">IF(U47="D",AB50,)</f>
        <v>.</v>
      </c>
      <c r="AC54" s="82">
        <f ca="1">IF($U$47="A","",IF(OR($U$47="B",$U$47="C",$U$47="D"),$CH$39,""))</f>
        <v>8</v>
      </c>
      <c r="AD54" s="26"/>
      <c r="CR54" s="12"/>
      <c r="CS54" s="13"/>
      <c r="CT54" s="3"/>
      <c r="CU54" s="3"/>
      <c r="CV54" s="3"/>
      <c r="CW54" s="3"/>
      <c r="CX54" s="3"/>
      <c r="CY54" s="12">
        <f t="shared" ca="1" si="24"/>
        <v>0.52547914981214983</v>
      </c>
      <c r="CZ54" s="13">
        <f t="shared" ca="1" si="30"/>
        <v>66</v>
      </c>
      <c r="DA54" s="3"/>
      <c r="DB54" s="3">
        <v>54</v>
      </c>
      <c r="DC54" s="14">
        <v>6</v>
      </c>
      <c r="DD54" s="14">
        <v>9</v>
      </c>
      <c r="DF54" s="12">
        <f t="shared" ca="1" si="25"/>
        <v>0.69708921804058943</v>
      </c>
      <c r="DG54" s="13">
        <f t="shared" ca="1" si="26"/>
        <v>33</v>
      </c>
      <c r="DH54" s="3"/>
      <c r="DI54" s="3">
        <v>54</v>
      </c>
      <c r="DJ54" s="14">
        <v>6</v>
      </c>
      <c r="DK54" s="14">
        <v>3</v>
      </c>
    </row>
    <row r="55" spans="1:115" ht="45.95" customHeight="1" x14ac:dyDescent="0.25">
      <c r="A55" s="29"/>
      <c r="B55" s="94" t="str">
        <f ca="1">IF($A$47="A",$CC$37,"")</f>
        <v/>
      </c>
      <c r="C55" s="94" t="str">
        <f ca="1">IF($A$47="A",$CD$37,"")</f>
        <v/>
      </c>
      <c r="D55" s="94" t="str">
        <f ca="1">IF($A$47="A",$CE$37,"")</f>
        <v/>
      </c>
      <c r="E55" s="94" t="str">
        <f ca="1">IF($A$47="A",$CF$37,"")</f>
        <v/>
      </c>
      <c r="F55" s="51"/>
      <c r="G55" s="51" t="str">
        <f ca="1">IF($A$47="A",$CG$37,"")</f>
        <v/>
      </c>
      <c r="H55" s="51"/>
      <c r="I55" s="51" t="str">
        <f ca="1">IF($A$47="A",$CH$37,"")</f>
        <v/>
      </c>
      <c r="J55" s="26"/>
      <c r="K55" s="29"/>
      <c r="L55" s="94" t="str">
        <f ca="1">IF($K$47="A",$CC$38,"")</f>
        <v/>
      </c>
      <c r="M55" s="94" t="str">
        <f ca="1">IF($K$47="A",$CD$38,"")</f>
        <v/>
      </c>
      <c r="N55" s="94" t="str">
        <f ca="1">IF($K$47="A",$CE$38,"")</f>
        <v/>
      </c>
      <c r="O55" s="94" t="str">
        <f ca="1">IF($K$47="A",$CF$38,"")</f>
        <v/>
      </c>
      <c r="P55" s="51"/>
      <c r="Q55" s="51" t="str">
        <f ca="1">IF($K$47="A",$CG$38,"")</f>
        <v/>
      </c>
      <c r="R55" s="51"/>
      <c r="S55" s="51" t="str">
        <f ca="1">IF($K$47="A",$CH$38,"")</f>
        <v/>
      </c>
      <c r="T55" s="26"/>
      <c r="U55" s="29"/>
      <c r="V55" s="94" t="str">
        <f ca="1">IF($U$47="A",$CC$39,"")</f>
        <v/>
      </c>
      <c r="W55" s="94" t="str">
        <f ca="1">IF($U$47="A",$CD$39,"")</f>
        <v/>
      </c>
      <c r="X55" s="94" t="str">
        <f ca="1">IF($U$47="A",$CE$39,"")</f>
        <v/>
      </c>
      <c r="Y55" s="94" t="str">
        <f ca="1">IF($U$47="A",$CF$39,"")</f>
        <v/>
      </c>
      <c r="Z55" s="51"/>
      <c r="AA55" s="51" t="str">
        <f ca="1">IF($U$47="A",$CG$39,"")</f>
        <v/>
      </c>
      <c r="AB55" s="51"/>
      <c r="AC55" s="51" t="str">
        <f ca="1">IF($U$47="A",$CH$39,"")</f>
        <v/>
      </c>
      <c r="AD55" s="26"/>
      <c r="AJ55" s="102" t="s">
        <v>42</v>
      </c>
      <c r="AL55" s="103" t="s">
        <v>43</v>
      </c>
      <c r="AN55" s="102" t="s">
        <v>42</v>
      </c>
      <c r="AO55" s="104" t="s">
        <v>44</v>
      </c>
      <c r="AP55" s="103" t="s">
        <v>43</v>
      </c>
      <c r="AQ55" s="104" t="s">
        <v>44</v>
      </c>
      <c r="AR55" s="104" t="s">
        <v>45</v>
      </c>
      <c r="AS55" s="104" t="s">
        <v>46</v>
      </c>
      <c r="AT55" s="105"/>
      <c r="AU55" s="105"/>
      <c r="AV55" s="105"/>
      <c r="BC55" s="105"/>
      <c r="BD55" s="105"/>
      <c r="BE55" s="105"/>
      <c r="CR55" s="12"/>
      <c r="CS55" s="13"/>
      <c r="CT55" s="3"/>
      <c r="CU55" s="3"/>
      <c r="CV55" s="3"/>
      <c r="CW55" s="3"/>
      <c r="CX55" s="3"/>
      <c r="CY55" s="12">
        <f t="shared" ca="1" si="24"/>
        <v>0.32760439985803591</v>
      </c>
      <c r="CZ55" s="13">
        <f t="shared" ca="1" si="30"/>
        <v>93</v>
      </c>
      <c r="DA55" s="3"/>
      <c r="DB55" s="3">
        <v>55</v>
      </c>
      <c r="DC55" s="14">
        <v>7</v>
      </c>
      <c r="DD55" s="14">
        <v>1</v>
      </c>
      <c r="DF55" s="12">
        <f t="shared" ca="1" si="25"/>
        <v>0.76490912854994519</v>
      </c>
      <c r="DG55" s="13">
        <f t="shared" ca="1" si="26"/>
        <v>26</v>
      </c>
      <c r="DH55" s="3"/>
      <c r="DI55" s="3">
        <v>55</v>
      </c>
      <c r="DJ55" s="14">
        <v>6</v>
      </c>
      <c r="DK55" s="14">
        <v>4</v>
      </c>
    </row>
    <row r="56" spans="1:115" ht="15" customHeight="1" x14ac:dyDescent="0.25">
      <c r="A56" s="58"/>
      <c r="B56" s="55"/>
      <c r="C56" s="55"/>
      <c r="D56" s="55"/>
      <c r="E56" s="55"/>
      <c r="F56" s="55"/>
      <c r="G56" s="55"/>
      <c r="H56" s="55"/>
      <c r="I56" s="55"/>
      <c r="J56" s="56"/>
      <c r="K56" s="58"/>
      <c r="L56" s="55"/>
      <c r="M56" s="55"/>
      <c r="N56" s="55"/>
      <c r="O56" s="55"/>
      <c r="P56" s="55"/>
      <c r="Q56" s="55"/>
      <c r="R56" s="55"/>
      <c r="S56" s="55"/>
      <c r="T56" s="56"/>
      <c r="U56" s="58"/>
      <c r="V56" s="55"/>
      <c r="W56" s="55"/>
      <c r="X56" s="55"/>
      <c r="Y56" s="55"/>
      <c r="Z56" s="55"/>
      <c r="AA56" s="55"/>
      <c r="AB56" s="55"/>
      <c r="AC56" s="55"/>
      <c r="AD56" s="56"/>
      <c r="AN56" s="106"/>
      <c r="AO56" s="106"/>
      <c r="AP56" s="106"/>
      <c r="AQ56" s="106"/>
      <c r="AR56" s="106"/>
      <c r="AS56" s="106"/>
      <c r="CR56" s="12"/>
      <c r="CS56" s="13"/>
      <c r="CT56" s="3"/>
      <c r="CU56" s="3"/>
      <c r="CV56" s="3"/>
      <c r="CW56" s="3"/>
      <c r="CX56" s="3"/>
      <c r="CY56" s="12">
        <f t="shared" ca="1" si="24"/>
        <v>0.80490464323017674</v>
      </c>
      <c r="CZ56" s="13">
        <f t="shared" ca="1" si="30"/>
        <v>23</v>
      </c>
      <c r="DA56" s="3"/>
      <c r="DB56" s="3">
        <v>56</v>
      </c>
      <c r="DC56" s="14">
        <v>7</v>
      </c>
      <c r="DD56" s="14">
        <v>2</v>
      </c>
      <c r="DF56" s="12">
        <f t="shared" ca="1" si="25"/>
        <v>0.37181250267047306</v>
      </c>
      <c r="DG56" s="13">
        <f t="shared" ca="1" si="26"/>
        <v>63</v>
      </c>
      <c r="DH56" s="3"/>
      <c r="DI56" s="3">
        <v>56</v>
      </c>
      <c r="DJ56" s="14">
        <v>6</v>
      </c>
      <c r="DK56" s="14">
        <v>5</v>
      </c>
    </row>
    <row r="57" spans="1:115" ht="15" customHeight="1" thickBot="1" x14ac:dyDescent="0.3">
      <c r="A57" s="17" t="str">
        <f ca="1">$AG7</f>
        <v>D</v>
      </c>
      <c r="B57" s="19">
        <f ca="1">$AQ7</f>
        <v>2</v>
      </c>
      <c r="C57" s="19"/>
      <c r="D57" s="19"/>
      <c r="E57" s="19"/>
      <c r="F57" s="19"/>
      <c r="G57" s="19"/>
      <c r="H57" s="19"/>
      <c r="I57" s="19"/>
      <c r="J57" s="20"/>
      <c r="K57" s="17" t="str">
        <f ca="1">$AG8</f>
        <v>D</v>
      </c>
      <c r="L57" s="19">
        <f ca="1">$AQ8</f>
        <v>2</v>
      </c>
      <c r="M57" s="19"/>
      <c r="N57" s="19"/>
      <c r="O57" s="19"/>
      <c r="P57" s="19"/>
      <c r="Q57" s="19"/>
      <c r="R57" s="19"/>
      <c r="S57" s="19"/>
      <c r="T57" s="20"/>
      <c r="U57" s="17" t="str">
        <f ca="1">$AG9</f>
        <v>D</v>
      </c>
      <c r="V57" s="19">
        <f ca="1">$AQ9</f>
        <v>2</v>
      </c>
      <c r="W57" s="19"/>
      <c r="X57" s="19"/>
      <c r="Y57" s="22"/>
      <c r="Z57" s="22"/>
      <c r="AA57" s="22"/>
      <c r="AB57" s="22"/>
      <c r="AC57" s="22"/>
      <c r="AD57" s="23"/>
      <c r="AI57" s="99" t="s">
        <v>47</v>
      </c>
      <c r="AJ57" s="107" t="s">
        <v>48</v>
      </c>
      <c r="AK57" s="72" t="str">
        <f ca="1">IF(AND(AN57="G",AO57=2,G42=0,I42=0),"natu",IF(AND(AN57="G",I42=0),"haru",IF(AND(AN57="E",I42=0),"haru","zero")))</f>
        <v>zero</v>
      </c>
      <c r="AL57" s="107" t="s">
        <v>49</v>
      </c>
      <c r="AM57" s="72" t="str">
        <f ca="1">IF(AND(AP57="D",AQ57=2,G44=0,I44=0),"huyu",IF(AND(AP57="D",I44=0),"aki","nasi"))</f>
        <v>nasi</v>
      </c>
      <c r="AN57" s="108" t="str">
        <f ca="1">A37</f>
        <v>D</v>
      </c>
      <c r="AO57" s="109">
        <f t="shared" ref="AO57:AO65" ca="1" si="48">AQ1</f>
        <v>2</v>
      </c>
      <c r="AP57" s="108" t="str">
        <f ca="1">A37</f>
        <v>D</v>
      </c>
      <c r="AQ57" s="110">
        <f t="shared" ref="AQ57:AQ65" ca="1" si="49">AQ1</f>
        <v>2</v>
      </c>
      <c r="AR57" s="110">
        <f ca="1">IF(AND(AP57="D",AQ57=1),I44,IF(AND(AP57="D",AQ57=2),G44,""))</f>
        <v>9</v>
      </c>
      <c r="AS57" s="109">
        <f ca="1">IF(AND(AP57="D",AQ57=2),I44,"")</f>
        <v>1</v>
      </c>
      <c r="AT57" s="99"/>
      <c r="AU57" s="99"/>
      <c r="AV57" s="99"/>
      <c r="CR57" s="12"/>
      <c r="CS57" s="13"/>
      <c r="CT57" s="3"/>
      <c r="CU57" s="3"/>
      <c r="CV57" s="3"/>
      <c r="CW57" s="3"/>
      <c r="CX57" s="3"/>
      <c r="CY57" s="12">
        <f t="shared" ca="1" si="24"/>
        <v>0.67002699834016211</v>
      </c>
      <c r="CZ57" s="13">
        <f t="shared" ca="1" si="30"/>
        <v>42</v>
      </c>
      <c r="DA57" s="3"/>
      <c r="DB57" s="3">
        <v>57</v>
      </c>
      <c r="DC57" s="14">
        <v>7</v>
      </c>
      <c r="DD57" s="14">
        <v>3</v>
      </c>
      <c r="DF57" s="12">
        <f t="shared" ca="1" si="25"/>
        <v>0.47522984678668012</v>
      </c>
      <c r="DG57" s="13">
        <f t="shared" ca="1" si="26"/>
        <v>53</v>
      </c>
      <c r="DH57" s="3"/>
      <c r="DI57" s="3">
        <v>57</v>
      </c>
      <c r="DJ57" s="14">
        <v>6</v>
      </c>
      <c r="DK57" s="14">
        <v>6</v>
      </c>
    </row>
    <row r="58" spans="1:115" ht="45" customHeight="1" thickBot="1" x14ac:dyDescent="0.3">
      <c r="A58" s="24"/>
      <c r="B58" s="138" t="str">
        <f ca="1">B25</f>
        <v>1.09×26＝</v>
      </c>
      <c r="C58" s="139"/>
      <c r="D58" s="139"/>
      <c r="E58" s="139"/>
      <c r="F58" s="139"/>
      <c r="G58" s="141">
        <f ca="1">G25</f>
        <v>28.34</v>
      </c>
      <c r="H58" s="141"/>
      <c r="I58" s="142"/>
      <c r="J58" s="25"/>
      <c r="K58" s="24"/>
      <c r="L58" s="138" t="str">
        <f ca="1">L25</f>
        <v>0.06×91＝</v>
      </c>
      <c r="M58" s="139"/>
      <c r="N58" s="139"/>
      <c r="O58" s="139"/>
      <c r="P58" s="139"/>
      <c r="Q58" s="141">
        <f ca="1">Q25</f>
        <v>5.46</v>
      </c>
      <c r="R58" s="141"/>
      <c r="S58" s="142"/>
      <c r="T58" s="25"/>
      <c r="U58" s="24"/>
      <c r="V58" s="138" t="str">
        <f ca="1">V25</f>
        <v>3.17×56＝</v>
      </c>
      <c r="W58" s="139"/>
      <c r="X58" s="139"/>
      <c r="Y58" s="139"/>
      <c r="Z58" s="139"/>
      <c r="AA58" s="141">
        <f ca="1">AA25</f>
        <v>177.52</v>
      </c>
      <c r="AB58" s="141"/>
      <c r="AC58" s="142"/>
      <c r="AD58" s="26"/>
      <c r="AI58" s="99" t="s">
        <v>50</v>
      </c>
      <c r="AJ58" s="107" t="s">
        <v>51</v>
      </c>
      <c r="AK58" s="72" t="str">
        <f ca="1">IF(AND(AN58="G",AO58=2,Q42=0,S42=0),"natu",IF(AND(AN58="G",S42=0),"haru",IF(AND(AN58="E",S42=0),"haru","zero")))</f>
        <v>zero</v>
      </c>
      <c r="AL58" s="107" t="s">
        <v>52</v>
      </c>
      <c r="AM58" s="72" t="str">
        <f ca="1">IF(AND(AP58="D",AQ58=2,Q44=0,S44=0),"huyu",IF(AND(AP58="D",S44=0),"aki","nasi"))</f>
        <v>nasi</v>
      </c>
      <c r="AN58" s="111" t="str">
        <f ca="1">K37</f>
        <v>D</v>
      </c>
      <c r="AO58" s="112">
        <f t="shared" ca="1" si="48"/>
        <v>1</v>
      </c>
      <c r="AP58" s="111" t="str">
        <f ca="1">K37</f>
        <v>D</v>
      </c>
      <c r="AQ58" s="104">
        <f t="shared" ca="1" si="49"/>
        <v>1</v>
      </c>
      <c r="AR58" s="104">
        <f ca="1">IF(AND(AP58="D",AQ58=1),S44,IF(AND(AP58="D",AQ58=2),Q44,""))</f>
        <v>6</v>
      </c>
      <c r="AS58" s="112" t="str">
        <f ca="1">IF(AND(AP58="D",AQ58=2),S44,"")</f>
        <v/>
      </c>
      <c r="AT58" s="99"/>
      <c r="AU58" s="99"/>
      <c r="AV58" s="99"/>
      <c r="CR58" s="12"/>
      <c r="CS58" s="13"/>
      <c r="CT58" s="3"/>
      <c r="CU58" s="3"/>
      <c r="CV58" s="3"/>
      <c r="CW58" s="3"/>
      <c r="CX58" s="3"/>
      <c r="CY58" s="12">
        <f t="shared" ca="1" si="24"/>
        <v>0.54525750070179702</v>
      </c>
      <c r="CZ58" s="13">
        <f t="shared" ca="1" si="30"/>
        <v>59</v>
      </c>
      <c r="DA58" s="3"/>
      <c r="DB58" s="3">
        <v>58</v>
      </c>
      <c r="DC58" s="14">
        <v>7</v>
      </c>
      <c r="DD58" s="14">
        <v>4</v>
      </c>
      <c r="DF58" s="12">
        <f t="shared" ca="1" si="25"/>
        <v>0.60536796806954973</v>
      </c>
      <c r="DG58" s="13">
        <f t="shared" ca="1" si="26"/>
        <v>46</v>
      </c>
      <c r="DH58" s="3"/>
      <c r="DI58" s="3">
        <v>58</v>
      </c>
      <c r="DJ58" s="14">
        <v>6</v>
      </c>
      <c r="DK58" s="14">
        <v>7</v>
      </c>
    </row>
    <row r="59" spans="1:115" ht="15" customHeight="1" x14ac:dyDescent="0.25">
      <c r="A59" s="24"/>
      <c r="B59" s="28"/>
      <c r="C59" s="28"/>
      <c r="D59" s="28"/>
      <c r="E59" s="28"/>
      <c r="F59" s="28"/>
      <c r="G59" s="28"/>
      <c r="H59" s="28"/>
      <c r="I59" s="28"/>
      <c r="J59" s="25"/>
      <c r="K59" s="24"/>
      <c r="L59" s="28"/>
      <c r="M59" s="28"/>
      <c r="N59" s="28"/>
      <c r="O59" s="28"/>
      <c r="P59" s="28"/>
      <c r="Q59" s="28"/>
      <c r="R59" s="28"/>
      <c r="S59" s="28"/>
      <c r="T59" s="25"/>
      <c r="U59" s="24"/>
      <c r="V59" s="28"/>
      <c r="W59" s="28"/>
      <c r="X59" s="28"/>
      <c r="Y59" s="28"/>
      <c r="Z59" s="28"/>
      <c r="AA59" s="28"/>
      <c r="AB59" s="28"/>
      <c r="AC59" s="28"/>
      <c r="AD59" s="26"/>
      <c r="AI59" s="99" t="s">
        <v>53</v>
      </c>
      <c r="AJ59" s="107" t="s">
        <v>54</v>
      </c>
      <c r="AK59" s="72" t="str">
        <f ca="1">IF(AND(AN59="G",AO59=2,AA42=0,AC42=0),"natu",IF(AND(AN59="G",AC42=0),"haru",IF(AND(AN59="E",AC42=0),"haru","zero")))</f>
        <v>zero</v>
      </c>
      <c r="AL59" s="107" t="s">
        <v>55</v>
      </c>
      <c r="AM59" s="72" t="str">
        <f ca="1">IF(AND(AP59="D",AQ59=2,AA44=0,AC44=0),"huyu",IF(AND(AP59="D",AC44=0),"aki","nasi"))</f>
        <v>aki</v>
      </c>
      <c r="AN59" s="111" t="str">
        <f ca="1">U37</f>
        <v>D</v>
      </c>
      <c r="AO59" s="112">
        <f t="shared" ca="1" si="48"/>
        <v>2</v>
      </c>
      <c r="AP59" s="111" t="str">
        <f ca="1">U37</f>
        <v>D</v>
      </c>
      <c r="AQ59" s="104">
        <f t="shared" ca="1" si="49"/>
        <v>2</v>
      </c>
      <c r="AR59" s="104">
        <f ca="1">IF(AND(AP59="D",AQ59=1),AC44,IF(AND(AP59="D",AQ59=2),AA44,""))</f>
        <v>6</v>
      </c>
      <c r="AS59" s="112">
        <f ca="1">IF(AND(AP59="D",AQ59=2),AC44,"")</f>
        <v>0</v>
      </c>
      <c r="AT59" s="99"/>
      <c r="AU59" s="99"/>
      <c r="AV59" s="99"/>
      <c r="CR59" s="12"/>
      <c r="CS59" s="13"/>
      <c r="CT59" s="3"/>
      <c r="CU59" s="3"/>
      <c r="CV59" s="3"/>
      <c r="CW59" s="3"/>
      <c r="CX59" s="3"/>
      <c r="CY59" s="12">
        <f t="shared" ca="1" si="24"/>
        <v>0.41990956671422419</v>
      </c>
      <c r="CZ59" s="13">
        <f t="shared" ca="1" si="30"/>
        <v>86</v>
      </c>
      <c r="DA59" s="3"/>
      <c r="DB59" s="3">
        <v>59</v>
      </c>
      <c r="DC59" s="14">
        <v>7</v>
      </c>
      <c r="DD59" s="14">
        <v>5</v>
      </c>
      <c r="DF59" s="12">
        <f t="shared" ca="1" si="25"/>
        <v>3.4907530120448671E-2</v>
      </c>
      <c r="DG59" s="13">
        <f t="shared" ca="1" si="26"/>
        <v>86</v>
      </c>
      <c r="DH59" s="3"/>
      <c r="DI59" s="3">
        <v>59</v>
      </c>
      <c r="DJ59" s="14">
        <v>6</v>
      </c>
      <c r="DK59" s="14">
        <v>8</v>
      </c>
    </row>
    <row r="60" spans="1:115" ht="45.95" customHeight="1" x14ac:dyDescent="0.25">
      <c r="A60" s="29"/>
      <c r="B60" s="73"/>
      <c r="C60" s="73"/>
      <c r="D60" s="74"/>
      <c r="E60" s="75">
        <f ca="1">E27</f>
        <v>1</v>
      </c>
      <c r="F60" s="33" t="str">
        <f ca="1">F27</f>
        <v>.</v>
      </c>
      <c r="G60" s="34">
        <f ca="1">G27</f>
        <v>0</v>
      </c>
      <c r="H60" s="33">
        <f ca="1">H27</f>
        <v>0</v>
      </c>
      <c r="I60" s="76">
        <f ca="1">I27</f>
        <v>9</v>
      </c>
      <c r="J60" s="26"/>
      <c r="K60" s="29"/>
      <c r="L60" s="73"/>
      <c r="M60" s="73"/>
      <c r="N60" s="74"/>
      <c r="O60" s="75">
        <f ca="1">O27</f>
        <v>0</v>
      </c>
      <c r="P60" s="33" t="str">
        <f ca="1">P27</f>
        <v>.</v>
      </c>
      <c r="Q60" s="34">
        <f ca="1">Q27</f>
        <v>0</v>
      </c>
      <c r="R60" s="33">
        <f ca="1">R27</f>
        <v>0</v>
      </c>
      <c r="S60" s="76">
        <f ca="1">S27</f>
        <v>6</v>
      </c>
      <c r="T60" s="26"/>
      <c r="U60" s="29"/>
      <c r="V60" s="73"/>
      <c r="W60" s="73"/>
      <c r="X60" s="74"/>
      <c r="Y60" s="75">
        <f ca="1">Y27</f>
        <v>3</v>
      </c>
      <c r="Z60" s="33" t="str">
        <f ca="1">Z27</f>
        <v>.</v>
      </c>
      <c r="AA60" s="34">
        <f ca="1">AA27</f>
        <v>1</v>
      </c>
      <c r="AB60" s="33">
        <f ca="1">AB27</f>
        <v>0</v>
      </c>
      <c r="AC60" s="76">
        <f ca="1">AC27</f>
        <v>7</v>
      </c>
      <c r="AD60" s="26"/>
      <c r="AH60" s="104" t="s">
        <v>56</v>
      </c>
      <c r="AI60" s="99" t="s">
        <v>57</v>
      </c>
      <c r="AJ60" s="107" t="s">
        <v>58</v>
      </c>
      <c r="AK60" s="72" t="str">
        <f ca="1">IF(AND(AN60="G",AO60=2,G52=0,I52=0),"natu",IF(AND(AN60="G",I52=0),"haru",IF(AND(AN60="E",I52=0),"haru","zero")))</f>
        <v>zero</v>
      </c>
      <c r="AL60" s="107" t="s">
        <v>59</v>
      </c>
      <c r="AM60" s="72" t="str">
        <f ca="1">IF(AND(AP60="D",AQ60=2,G54=0,I54=0),"huyu",IF(AND(AP60="D",I54=0),"aki","nasi"))</f>
        <v>nasi</v>
      </c>
      <c r="AN60" s="111" t="str">
        <f ca="1">A47</f>
        <v>D</v>
      </c>
      <c r="AO60" s="112">
        <f t="shared" ca="1" si="48"/>
        <v>2</v>
      </c>
      <c r="AP60" s="111" t="str">
        <f ca="1">A47</f>
        <v>D</v>
      </c>
      <c r="AQ60" s="104">
        <f t="shared" ca="1" si="49"/>
        <v>2</v>
      </c>
      <c r="AR60" s="104">
        <f ca="1">IF(AND(AP60="D",AQ60=1),I54,IF(AND(AP60="D",AQ60=2),G54,""))</f>
        <v>5</v>
      </c>
      <c r="AS60" s="112">
        <f ca="1">IF(AND(AP60="D",AQ60=2),I54,"")</f>
        <v>7</v>
      </c>
      <c r="AT60" s="99"/>
      <c r="AU60" s="99"/>
      <c r="AV60" s="99"/>
      <c r="CR60" s="12"/>
      <c r="CS60" s="13"/>
      <c r="CT60" s="3"/>
      <c r="CU60" s="3"/>
      <c r="CV60" s="3"/>
      <c r="CW60" s="3"/>
      <c r="CX60" s="3"/>
      <c r="CY60" s="12">
        <f t="shared" ca="1" si="24"/>
        <v>7.315209725821592E-2</v>
      </c>
      <c r="CZ60" s="13">
        <f t="shared" ca="1" si="30"/>
        <v>127</v>
      </c>
      <c r="DA60" s="3"/>
      <c r="DB60" s="3">
        <v>60</v>
      </c>
      <c r="DC60" s="14">
        <v>7</v>
      </c>
      <c r="DD60" s="14">
        <v>6</v>
      </c>
      <c r="DF60" s="12">
        <f t="shared" ca="1" si="25"/>
        <v>0.90854627426748913</v>
      </c>
      <c r="DG60" s="13">
        <f t="shared" ca="1" si="26"/>
        <v>11</v>
      </c>
      <c r="DH60" s="3"/>
      <c r="DI60" s="3">
        <v>60</v>
      </c>
      <c r="DJ60" s="14">
        <v>6</v>
      </c>
      <c r="DK60" s="14">
        <v>9</v>
      </c>
    </row>
    <row r="61" spans="1:115" ht="45.95" customHeight="1" thickBot="1" x14ac:dyDescent="0.3">
      <c r="A61" s="29"/>
      <c r="B61" s="77"/>
      <c r="C61" s="77"/>
      <c r="D61" s="78" t="str">
        <f>$D$28</f>
        <v>×</v>
      </c>
      <c r="E61" s="79">
        <f>E28</f>
        <v>0</v>
      </c>
      <c r="F61" s="39"/>
      <c r="G61" s="40">
        <f ca="1">G28</f>
        <v>2</v>
      </c>
      <c r="H61" s="41"/>
      <c r="I61" s="80">
        <f ca="1">I28</f>
        <v>6</v>
      </c>
      <c r="J61" s="26"/>
      <c r="K61" s="29"/>
      <c r="L61" s="77"/>
      <c r="M61" s="77"/>
      <c r="N61" s="78" t="str">
        <f>$N$28</f>
        <v>×</v>
      </c>
      <c r="O61" s="79">
        <f>O28</f>
        <v>0</v>
      </c>
      <c r="P61" s="39"/>
      <c r="Q61" s="40">
        <f ca="1">Q28</f>
        <v>9</v>
      </c>
      <c r="R61" s="41"/>
      <c r="S61" s="80">
        <f ca="1">S28</f>
        <v>1</v>
      </c>
      <c r="T61" s="26"/>
      <c r="U61" s="29"/>
      <c r="V61" s="77"/>
      <c r="W61" s="77"/>
      <c r="X61" s="78" t="str">
        <f>$X$28</f>
        <v>×</v>
      </c>
      <c r="Y61" s="79">
        <f>Y28</f>
        <v>0</v>
      </c>
      <c r="Z61" s="39"/>
      <c r="AA61" s="40">
        <f ca="1">AA28</f>
        <v>5</v>
      </c>
      <c r="AB61" s="41"/>
      <c r="AC61" s="80">
        <f ca="1">AC28</f>
        <v>6</v>
      </c>
      <c r="AD61" s="26"/>
      <c r="AH61" s="104" t="s">
        <v>60</v>
      </c>
      <c r="AI61" s="99" t="s">
        <v>61</v>
      </c>
      <c r="AJ61" s="107" t="s">
        <v>62</v>
      </c>
      <c r="AK61" s="72" t="str">
        <f ca="1">IF(AND(AN61="G",AO61=2,Q52=0,S52=0),"natu",IF(AND(AN61="G",S52=0),"haru",IF(AND(AN61="E",S52=0),"haru","zero")))</f>
        <v>zero</v>
      </c>
      <c r="AL61" s="107" t="s">
        <v>63</v>
      </c>
      <c r="AM61" s="72" t="str">
        <f ca="1">IF(AND(AP61="D",AQ61=2,S54=0,Q54=0),"huyu",IF(AND(AP61="D",S54=0),"aki","nasi"))</f>
        <v>nasi</v>
      </c>
      <c r="AN61" s="111" t="str">
        <f ca="1">K47</f>
        <v>E</v>
      </c>
      <c r="AO61" s="112">
        <f t="shared" ca="1" si="48"/>
        <v>2</v>
      </c>
      <c r="AP61" s="111" t="str">
        <f ca="1">K47</f>
        <v>E</v>
      </c>
      <c r="AQ61" s="104">
        <f t="shared" ca="1" si="49"/>
        <v>2</v>
      </c>
      <c r="AR61" s="104" t="str">
        <f ca="1">IF(AND(AP61="D",AQ61=1),S54,IF(AND(AP61="D",AQ61=2),Q54,""))</f>
        <v/>
      </c>
      <c r="AS61" s="112" t="str">
        <f ca="1">IF(AND(AP61="D",AQ61=2),S54,"")</f>
        <v/>
      </c>
      <c r="AT61" s="99"/>
      <c r="AU61" s="99"/>
      <c r="AV61" s="99"/>
      <c r="CR61" s="12"/>
      <c r="CS61" s="13"/>
      <c r="CT61" s="3"/>
      <c r="CU61" s="3"/>
      <c r="CV61" s="3"/>
      <c r="CW61" s="3"/>
      <c r="CX61" s="3"/>
      <c r="CY61" s="12">
        <f t="shared" ca="1" si="24"/>
        <v>0.21528491167344765</v>
      </c>
      <c r="CZ61" s="13">
        <f t="shared" ca="1" si="30"/>
        <v>105</v>
      </c>
      <c r="DA61" s="3"/>
      <c r="DB61" s="3">
        <v>61</v>
      </c>
      <c r="DC61" s="14">
        <v>7</v>
      </c>
      <c r="DD61" s="14">
        <v>7</v>
      </c>
      <c r="DF61" s="12">
        <f t="shared" ca="1" si="25"/>
        <v>5.2356248614438883E-2</v>
      </c>
      <c r="DG61" s="13">
        <f t="shared" ca="1" si="26"/>
        <v>85</v>
      </c>
      <c r="DH61" s="3"/>
      <c r="DI61" s="3">
        <v>61</v>
      </c>
      <c r="DJ61" s="14">
        <v>7</v>
      </c>
      <c r="DK61" s="14">
        <v>0</v>
      </c>
    </row>
    <row r="62" spans="1:115" ht="45.95" customHeight="1" x14ac:dyDescent="0.25">
      <c r="A62" s="48"/>
      <c r="B62" s="81">
        <f ca="1">IF(OR($A$57="A",$A$57="C",$A$57="D"),$BH$40,IF($A$57="B",$BO$40,$CC$40))</f>
        <v>0</v>
      </c>
      <c r="C62" s="82">
        <f ca="1">IF(OR($A$57="A",$A$57="C",$A$57="D"),$BI$40,IF($A$57="B",$BP$40,$CD$40))</f>
        <v>0</v>
      </c>
      <c r="D62" s="83">
        <f ca="1">IF(OR($A$57="A",$A$57="C",$A$57="D"),$BJ$40,IF($A$57="B",$BQ$40,$CE$40))</f>
        <v>0</v>
      </c>
      <c r="E62" s="84">
        <f ca="1">IF(OR($A$57="A",$A$57="C",$A$57="D"),$BK$40,IF($A$57="B",$BR$40,$CF$40))</f>
        <v>6</v>
      </c>
      <c r="F62" s="45">
        <f ca="1">IF(OR(A57="E",A57="G"),F60,)</f>
        <v>0</v>
      </c>
      <c r="G62" s="85">
        <f ca="1">IF(OR($A$57="A",$A$57="C",$A$57="D"),$BL$40,IF($A$57="B",$BS$40,$CG$40))</f>
        <v>5</v>
      </c>
      <c r="H62" s="45">
        <f ca="1">IF(OR(A57="E",A57="G"),H60,)</f>
        <v>0</v>
      </c>
      <c r="I62" s="86">
        <f ca="1">IF(OR($A$57="A",$A$57="C",$A$57="D"),$BM$40,IF($A$57="B",$BT$40,$CH$40))</f>
        <v>4</v>
      </c>
      <c r="J62" s="113"/>
      <c r="K62" s="48"/>
      <c r="L62" s="81">
        <f ca="1">IF(OR($K$57="A",$K$57="C",$K$57="D"),$BH$41,IF($K$57="B",$BO$41,$CC$41))</f>
        <v>0</v>
      </c>
      <c r="M62" s="82">
        <f ca="1">IF(OR($K$57="A",$K$57="C",$K$57="D"),$BI$41,IF($K$57="B",$BP$41,$CD$41))</f>
        <v>0</v>
      </c>
      <c r="N62" s="83">
        <f ca="1">IF(OR($K$57="A",$K$57="C",$K$57="D"),$BJ$41,IF($K$57="B",$BQ$41,$CE$41))</f>
        <v>0</v>
      </c>
      <c r="O62" s="84">
        <f ca="1">IF(OR($K$57="A",$K$57="C",$K$57="D"),$BK$41,IF($K$57="B",$BR$41,$CF$41))</f>
        <v>0</v>
      </c>
      <c r="P62" s="45">
        <f ca="1">IF(OR(K57="E",K57="G"),P60,)</f>
        <v>0</v>
      </c>
      <c r="Q62" s="85">
        <f ca="1">IF(OR($K$57="A",$K$57="C",$K$57="D"),$BL$41,IF($K$57="B",$BS$41,$CG$41))</f>
        <v>0</v>
      </c>
      <c r="R62" s="45">
        <f ca="1">IF(OR(K57="E",K57="G"),R60,)</f>
        <v>0</v>
      </c>
      <c r="S62" s="86">
        <f ca="1">IF(OR($K$57="A",$K$57="C",$K$57="D"),$BM$41,IF($K$57="B",$BT$41,$CH$41))</f>
        <v>6</v>
      </c>
      <c r="T62" s="26"/>
      <c r="U62" s="48"/>
      <c r="V62" s="81">
        <f ca="1">IF(OR($U$57="A",$U$57="C",$U$57="D"),$BH$42,IF($U$57="B",$BO$42,$CC$42))</f>
        <v>0</v>
      </c>
      <c r="W62" s="82">
        <f ca="1">IF(OR($U$57="A",$U$57="C",$U$57="D"),$BI$42,IF($U$57="B",$BP$42,$CD$42))</f>
        <v>0</v>
      </c>
      <c r="X62" s="83">
        <f ca="1">IF(OR($U$57="A",$U$57="C",$U$57="D"),$BJ$42,IF($U$57="B",$BQ$42,$CE$42))</f>
        <v>1</v>
      </c>
      <c r="Y62" s="84">
        <f ca="1">IF(OR($U$57="A",$U$57="C",$U$57="D"),$BK$42,IF($U$57="B",$BR$42,$CF$42))</f>
        <v>9</v>
      </c>
      <c r="Z62" s="45">
        <f ca="1">IF(OR(U57="E",U57="G"),Z60,)</f>
        <v>0</v>
      </c>
      <c r="AA62" s="85">
        <f ca="1">IF(OR($U$57="A",$U$57="C",$U$57="D"),$BL$42,IF($U$57="B",$BS$42,$CG$42))</f>
        <v>0</v>
      </c>
      <c r="AB62" s="45">
        <f ca="1">IF(OR(U57="E",U57="G"),AB60,)</f>
        <v>0</v>
      </c>
      <c r="AC62" s="86">
        <f ca="1">IF(OR($U$57="A",$U$57="C",$U$57="D"),$BM$42,IF($U$57="B",$BT$42,$CH$42))</f>
        <v>2</v>
      </c>
      <c r="AD62" s="26"/>
      <c r="AH62" s="104" t="s">
        <v>64</v>
      </c>
      <c r="AI62" s="99" t="s">
        <v>65</v>
      </c>
      <c r="AJ62" s="107" t="s">
        <v>66</v>
      </c>
      <c r="AK62" s="72" t="str">
        <f ca="1">IF(AND(AN62="G",AO62=2,AA52=0,AC52=0),"natu",IF(AND(AN62="G",AC52=0),"haru",IF(AND(AN62="E",AC52=0),"haru","zero")))</f>
        <v>zero</v>
      </c>
      <c r="AL62" s="107" t="s">
        <v>67</v>
      </c>
      <c r="AM62" s="72" t="str">
        <f ca="1">IF(AND(AP62="D",AQ62=2,AA54=0,AC54=0),"huyu",IF(AND(AP62="D",AC54=0),"aki","nasi"))</f>
        <v>nasi</v>
      </c>
      <c r="AN62" s="111" t="str">
        <f ca="1">U47</f>
        <v>D</v>
      </c>
      <c r="AO62" s="112">
        <f t="shared" ca="1" si="48"/>
        <v>1</v>
      </c>
      <c r="AP62" s="111" t="str">
        <f ca="1">U47</f>
        <v>D</v>
      </c>
      <c r="AQ62" s="104">
        <f t="shared" ca="1" si="49"/>
        <v>1</v>
      </c>
      <c r="AR62" s="104">
        <f ca="1">IF(AND(AP62="D",AQ62=1),AC54,IF(AND(AP62="D",AQ62=2),AA54,""))</f>
        <v>8</v>
      </c>
      <c r="AS62" s="112" t="str">
        <f ca="1">IF(AND(AP62="D",AQ62=2),AC54,"")</f>
        <v/>
      </c>
      <c r="AT62" s="99"/>
      <c r="AU62" s="99"/>
      <c r="AV62" s="99"/>
      <c r="CR62" s="12"/>
      <c r="CS62" s="13"/>
      <c r="CT62" s="3"/>
      <c r="CU62" s="3"/>
      <c r="CV62" s="3"/>
      <c r="CW62" s="3"/>
      <c r="CX62" s="3"/>
      <c r="CY62" s="12">
        <f t="shared" ca="1" si="24"/>
        <v>0.76722925950945697</v>
      </c>
      <c r="CZ62" s="13">
        <f t="shared" ca="1" si="30"/>
        <v>29</v>
      </c>
      <c r="DA62" s="3"/>
      <c r="DB62" s="3">
        <v>62</v>
      </c>
      <c r="DC62" s="14">
        <v>7</v>
      </c>
      <c r="DD62" s="14">
        <v>8</v>
      </c>
      <c r="DF62" s="12">
        <f t="shared" ca="1" si="25"/>
        <v>0.97106152895700892</v>
      </c>
      <c r="DG62" s="13">
        <f t="shared" ca="1" si="26"/>
        <v>4</v>
      </c>
      <c r="DH62" s="3"/>
      <c r="DI62" s="3">
        <v>62</v>
      </c>
      <c r="DJ62" s="14">
        <v>7</v>
      </c>
      <c r="DK62" s="14">
        <v>1</v>
      </c>
    </row>
    <row r="63" spans="1:115" ht="45.95" customHeight="1" x14ac:dyDescent="0.25">
      <c r="A63" s="48"/>
      <c r="B63" s="82">
        <f ca="1">IF(OR($A$57="A",$A$57="D"),$BO$40,IF(OR($A$57="B",$A$57="C"),$BV$40,$CJ$40))</f>
        <v>0</v>
      </c>
      <c r="C63" s="82">
        <f ca="1">IF(OR($A$57="A",$A$57="D"),$BP$40,IF(OR($A$57="B",$A$57="C"),$BW$40,$CJ$40))</f>
        <v>0</v>
      </c>
      <c r="D63" s="82">
        <f ca="1">IF(OR($A$57="A",$A$57="D"),$BQ$40,IF(OR($A$57="B",$A$57="C"),$BX$40,$CL$40))</f>
        <v>2</v>
      </c>
      <c r="E63" s="94">
        <f ca="1">IF(OR($A$57="A",$A$57="D"),$BR$40,IF(OR($A$57="B",$A$57="C"),$BY$40,$CM$40))</f>
        <v>1</v>
      </c>
      <c r="F63" s="44"/>
      <c r="G63" s="49">
        <f ca="1">IF(OR($A$57="A",$A$57="D"),$BS$40,IF($A$57="B","",IF($A$57="C",$BZ$40,"")))</f>
        <v>8</v>
      </c>
      <c r="H63" s="44"/>
      <c r="I63" s="82"/>
      <c r="J63" s="26"/>
      <c r="K63" s="48"/>
      <c r="L63" s="82">
        <f ca="1">IF(OR($K$57="A",$K$57="D"),$BO$41,IF(OR($K$57="B",$K$57="C"),$BV$41,$CJ$41))</f>
        <v>0</v>
      </c>
      <c r="M63" s="82">
        <f ca="1">IF(OR($K$57="A",$K$57="D"),$BP$41,IF(OR($K$57="B",$K$57="C"),$BW$41,$CJ$41))</f>
        <v>0</v>
      </c>
      <c r="N63" s="82">
        <f ca="1">IF(OR($K$57="A",$K$57="D"),$BQ$41,IF(OR($K$57="B",$K$57="C"),$BX$41,$CL$41))</f>
        <v>0</v>
      </c>
      <c r="O63" s="94">
        <f ca="1">IF(OR($K$57="A",$K$57="D"),$BR$41,IF(OR($K$57="B",$K$57="C"),$BY$41,$CM$41))</f>
        <v>5</v>
      </c>
      <c r="P63" s="44"/>
      <c r="Q63" s="49">
        <f ca="1">IF(OR($K$57="A",$K$57="D"),$BS$41,IF($K$57="B","",IF($K$57="C",$BZ$41,"")))</f>
        <v>4</v>
      </c>
      <c r="R63" s="44"/>
      <c r="S63" s="82"/>
      <c r="T63" s="26"/>
      <c r="U63" s="48"/>
      <c r="V63" s="82">
        <f ca="1">IF(OR($U$57="A",$U$57="D"),$BO$42,IF(OR($U$57="B",$U$57="C"),$BV$42,$CJ$42))</f>
        <v>0</v>
      </c>
      <c r="W63" s="82">
        <f ca="1">IF(OR($U$57="A",$U$57="D"),$BP$42,IF(OR($U$57="B",$U$57="C"),$BW$42,$CJ$42))</f>
        <v>1</v>
      </c>
      <c r="X63" s="82">
        <f ca="1">IF(OR($U$57="A",$U$57="D"),$BQ$42,IF(OR($U$57="B",$U$57="C"),$BX$42,$CL$42))</f>
        <v>5</v>
      </c>
      <c r="Y63" s="94">
        <f ca="1">IF(OR($U$57="A",$U$57="D"),$BR$42,IF(OR($U$57="B",$U$57="C"),$BY$42,$CM$42))</f>
        <v>8</v>
      </c>
      <c r="Z63" s="44"/>
      <c r="AA63" s="49">
        <f ca="1">IF(OR($U$57="A",$U$57="D"),$BS$42,IF($U$57="B","",IF($U$57="C",$BZ$42,"")))</f>
        <v>5</v>
      </c>
      <c r="AB63" s="44"/>
      <c r="AC63" s="82"/>
      <c r="AD63" s="26"/>
      <c r="AH63" s="104" t="s">
        <v>68</v>
      </c>
      <c r="AI63" s="99" t="s">
        <v>69</v>
      </c>
      <c r="AJ63" s="107" t="s">
        <v>70</v>
      </c>
      <c r="AK63" s="72" t="str">
        <f ca="1">IF(AND(AN63="G",AO63=2,G62=0,I62=0),"natu",IF(AND(AN63="G",I62=0),"haru",IF(AND(AN63="E",I62=0),"haru","zero")))</f>
        <v>zero</v>
      </c>
      <c r="AL63" s="107" t="s">
        <v>71</v>
      </c>
      <c r="AM63" s="72" t="str">
        <f ca="1">IF(AND(AP63="D",AQ63=2,G64=0,I64=0),"huyu",IF(AND(AP63="D",I64=0),"aki","nasi"))</f>
        <v>nasi</v>
      </c>
      <c r="AN63" s="111" t="str">
        <f ca="1">A57</f>
        <v>D</v>
      </c>
      <c r="AO63" s="112">
        <f t="shared" ca="1" si="48"/>
        <v>2</v>
      </c>
      <c r="AP63" s="111" t="str">
        <f ca="1">A57</f>
        <v>D</v>
      </c>
      <c r="AQ63" s="104">
        <f t="shared" ca="1" si="49"/>
        <v>2</v>
      </c>
      <c r="AR63" s="104">
        <f ca="1">IF(AND(AP63="D",AQ63=1),I64,IF(AND(AP63="D",AQ63=2),G64,""))</f>
        <v>3</v>
      </c>
      <c r="AS63" s="112">
        <f ca="1">IF(AND(AP63="D",AQ63=2),I64,"")</f>
        <v>4</v>
      </c>
      <c r="AT63" s="99"/>
      <c r="AU63" s="99"/>
      <c r="AV63" s="99"/>
      <c r="CR63" s="12"/>
      <c r="CS63" s="13"/>
      <c r="CT63" s="3"/>
      <c r="CU63" s="3"/>
      <c r="CV63" s="3"/>
      <c r="CW63" s="3"/>
      <c r="CX63" s="3"/>
      <c r="CY63" s="12">
        <f t="shared" ca="1" si="24"/>
        <v>0.81212126171987442</v>
      </c>
      <c r="CZ63" s="13">
        <f t="shared" ca="1" si="30"/>
        <v>21</v>
      </c>
      <c r="DA63" s="3"/>
      <c r="DB63" s="3">
        <v>63</v>
      </c>
      <c r="DC63" s="14">
        <v>7</v>
      </c>
      <c r="DD63" s="14">
        <v>9</v>
      </c>
      <c r="DF63" s="12">
        <f t="shared" ca="1" si="25"/>
        <v>0.78784716304841818</v>
      </c>
      <c r="DG63" s="13">
        <f t="shared" ca="1" si="26"/>
        <v>24</v>
      </c>
      <c r="DH63" s="3"/>
      <c r="DI63" s="3">
        <v>63</v>
      </c>
      <c r="DJ63" s="14">
        <v>7</v>
      </c>
      <c r="DK63" s="14">
        <v>2</v>
      </c>
    </row>
    <row r="64" spans="1:115" ht="45.95" customHeight="1" x14ac:dyDescent="0.25">
      <c r="A64" s="48"/>
      <c r="B64" s="82">
        <f ca="1">IF($A$57="A",$BV$40,IF(OR($A$57="B",$A$57="C",$A$57="D"),$CC$40,""))</f>
        <v>0</v>
      </c>
      <c r="C64" s="82">
        <f ca="1">IF($A$57="A",$BW$40,IF(OR($A$57="B",$A$57="C",$A$57="D"),$CD$40,""))</f>
        <v>0</v>
      </c>
      <c r="D64" s="82">
        <f ca="1">IF($A$57="A",$BX$40,IF(OR($A$57="B",$A$57="C",$A$57="D"),$CE$40,""))</f>
        <v>2</v>
      </c>
      <c r="E64" s="94">
        <f ca="1">IF($A$57="A",$BY$40,IF(OR($A$57="B",$A$57="C",$A$57="D"),$CF$40,""))</f>
        <v>8</v>
      </c>
      <c r="F64" s="44" t="str">
        <f ca="1">IF(A57="D",F60,)</f>
        <v>.</v>
      </c>
      <c r="G64" s="49">
        <f ca="1">IF($A$57="A","",IF(OR($A$57="B",$A$57="C",$A$57="D"),$CG$40,""))</f>
        <v>3</v>
      </c>
      <c r="H64" s="44">
        <f ca="1">IF(A57="D",H60,)</f>
        <v>0</v>
      </c>
      <c r="I64" s="82">
        <f ca="1">IF($A$57="A","",IF(OR($A$57="B",$A$57="C",$A$57="D"),$CH$40,""))</f>
        <v>4</v>
      </c>
      <c r="J64" s="26"/>
      <c r="K64" s="48"/>
      <c r="L64" s="82">
        <f ca="1">IF($K$57="A",$BV$41,IF(OR($K$57="B",$K$57="C",$K$57="D"),$CC$41,""))</f>
        <v>0</v>
      </c>
      <c r="M64" s="82">
        <f ca="1">IF($K$57="A",$BW$41,IF(OR($K$57="B",$K$57="C",$K$57="D"),$CD$41,""))</f>
        <v>0</v>
      </c>
      <c r="N64" s="82">
        <f ca="1">IF($K$57="A",$BX$41,IF(OR($K$57="B",$K$57="C",$K$57="D"),$CE$41,""))</f>
        <v>0</v>
      </c>
      <c r="O64" s="94">
        <f ca="1">IF($K$57="A",$BY$41,IF(OR($K$57="B",$K$57="C",$K$57="D"),$CF$41,""))</f>
        <v>5</v>
      </c>
      <c r="P64" s="44" t="str">
        <f ca="1">IF(K57="D",P60,)</f>
        <v>.</v>
      </c>
      <c r="Q64" s="49">
        <f ca="1">IF($K$57="A","",IF(OR($K$57="B",$K$57="C",$K$57="D"),$CG$41,""))</f>
        <v>4</v>
      </c>
      <c r="R64" s="44">
        <f ca="1">IF(K57="D",R60,)</f>
        <v>0</v>
      </c>
      <c r="S64" s="82">
        <f ca="1">IF($K$57="A","",IF(OR($K$57="B",$K$57="C",$K$57="D"),$CH$41,""))</f>
        <v>6</v>
      </c>
      <c r="T64" s="26"/>
      <c r="U64" s="48"/>
      <c r="V64" s="82">
        <f ca="1">IF($U$57="A",$BV$42,IF(OR($U$57="B",$U$57="C",$U$57="D"),$CC$42,""))</f>
        <v>0</v>
      </c>
      <c r="W64" s="82">
        <f ca="1">IF($U$57="A",$BW$42,IF(OR($U$57="B",$U$57="C",$U$57="D"),$CD$42,""))</f>
        <v>1</v>
      </c>
      <c r="X64" s="82">
        <f ca="1">IF($U$57="A",$BX$42,IF(OR($U$57="B",$U$57="C",$U$57="D"),$CE$42,""))</f>
        <v>7</v>
      </c>
      <c r="Y64" s="94">
        <f ca="1">IF($U$57="A",$BY$42,IF(OR($U$57="B",$U$57="C",$U$57="D"),$CF$42,""))</f>
        <v>7</v>
      </c>
      <c r="Z64" s="44" t="str">
        <f ca="1">IF(U57="D",Z60,)</f>
        <v>.</v>
      </c>
      <c r="AA64" s="49">
        <f ca="1">IF($U$57="A","",IF(OR($U$57="B",$U$57="C",$U$57="D"),$CG$42,""))</f>
        <v>5</v>
      </c>
      <c r="AB64" s="44">
        <f ca="1">IF(U57="D",AB60,)</f>
        <v>0</v>
      </c>
      <c r="AC64" s="82">
        <f ca="1">IF($U$57="A","",IF(OR($U$57="B",$U$57="C",$U$57="D"),$CH$42,""))</f>
        <v>2</v>
      </c>
      <c r="AD64" s="26"/>
      <c r="AH64" s="104" t="s">
        <v>72</v>
      </c>
      <c r="AI64" s="99" t="s">
        <v>73</v>
      </c>
      <c r="AJ64" s="107" t="s">
        <v>74</v>
      </c>
      <c r="AK64" s="72" t="str">
        <f ca="1">IF(AND(AN64="G",AO64=2,Q62=0,S62=0),"natu",IF(AND(AN64="G",S62=0),"haru",IF(AND(AN64="E",S62=0),"haru","zero")))</f>
        <v>zero</v>
      </c>
      <c r="AL64" s="107" t="s">
        <v>75</v>
      </c>
      <c r="AM64" s="72" t="str">
        <f ca="1">IF(AND(AP64="D",AQ64=2,Q64=0,S65=0),"huyu",IF(AND(AP64="D",S64=0),"aki","nasi"))</f>
        <v>nasi</v>
      </c>
      <c r="AN64" s="111" t="str">
        <f ca="1">K57</f>
        <v>D</v>
      </c>
      <c r="AO64" s="112">
        <f t="shared" ca="1" si="48"/>
        <v>2</v>
      </c>
      <c r="AP64" s="111" t="str">
        <f ca="1">K57</f>
        <v>D</v>
      </c>
      <c r="AQ64" s="104">
        <f t="shared" ca="1" si="49"/>
        <v>2</v>
      </c>
      <c r="AR64" s="104">
        <f ca="1">IF(AND(AP64="D",AQ64=1),S64,IF(AND(AP64="D",AQ64=2),Q64,""))</f>
        <v>4</v>
      </c>
      <c r="AS64" s="112">
        <f ca="1">IF(AND(AP64="D",AQ64=2),S64,"")</f>
        <v>6</v>
      </c>
      <c r="AT64" s="99"/>
      <c r="AU64" s="99"/>
      <c r="AV64" s="99"/>
      <c r="CR64" s="12"/>
      <c r="CS64" s="13"/>
      <c r="CT64" s="3"/>
      <c r="CU64" s="3"/>
      <c r="CV64" s="3"/>
      <c r="CW64" s="3"/>
      <c r="CX64" s="3"/>
      <c r="CY64" s="12">
        <f t="shared" ca="1" si="24"/>
        <v>0.58340230177652808</v>
      </c>
      <c r="CZ64" s="13">
        <f t="shared" ca="1" si="30"/>
        <v>51</v>
      </c>
      <c r="DA64" s="3"/>
      <c r="DB64" s="3">
        <v>64</v>
      </c>
      <c r="DC64" s="14">
        <v>8</v>
      </c>
      <c r="DD64" s="14">
        <v>1</v>
      </c>
      <c r="DF64" s="12">
        <f t="shared" ca="1" si="25"/>
        <v>0.69096886531606228</v>
      </c>
      <c r="DG64" s="13">
        <f t="shared" ca="1" si="26"/>
        <v>34</v>
      </c>
      <c r="DH64" s="3"/>
      <c r="DI64" s="3">
        <v>64</v>
      </c>
      <c r="DJ64" s="14">
        <v>7</v>
      </c>
      <c r="DK64" s="14">
        <v>3</v>
      </c>
    </row>
    <row r="65" spans="1:115" ht="45.95" customHeight="1" x14ac:dyDescent="0.25">
      <c r="A65" s="29"/>
      <c r="B65" s="94" t="str">
        <f ca="1">IF($A$57="A",$CC$40,"")</f>
        <v/>
      </c>
      <c r="C65" s="94" t="str">
        <f ca="1">IF($A$57="A",$CD$40,"")</f>
        <v/>
      </c>
      <c r="D65" s="94" t="str">
        <f ca="1">IF($A$57="A",$CE$40,"")</f>
        <v/>
      </c>
      <c r="E65" s="94" t="str">
        <f ca="1">IF($A$57="A",$CF$40,"")</f>
        <v/>
      </c>
      <c r="F65" s="51"/>
      <c r="G65" s="51" t="str">
        <f ca="1">IF($A$57="A",$CG$40,"")</f>
        <v/>
      </c>
      <c r="H65" s="51"/>
      <c r="I65" s="51" t="str">
        <f ca="1">IF($A$57="A",$CH$40,"")</f>
        <v/>
      </c>
      <c r="J65" s="26"/>
      <c r="K65" s="29"/>
      <c r="L65" s="94" t="str">
        <f ca="1">IF($K$57="A",$CC$41,"")</f>
        <v/>
      </c>
      <c r="M65" s="94" t="str">
        <f ca="1">IF($K$57="A",$CD$41,"")</f>
        <v/>
      </c>
      <c r="N65" s="94" t="str">
        <f ca="1">IF($K$57="A",$CE$41,"")</f>
        <v/>
      </c>
      <c r="O65" s="94" t="str">
        <f ca="1">IF($K$57="A",$CF$41,"")</f>
        <v/>
      </c>
      <c r="P65" s="51"/>
      <c r="Q65" s="51" t="str">
        <f ca="1">IF($K$57="A",$CG$41,"")</f>
        <v/>
      </c>
      <c r="R65" s="51"/>
      <c r="S65" s="51" t="str">
        <f ca="1">IF($K$57="A",$CH$41,"")</f>
        <v/>
      </c>
      <c r="T65" s="26"/>
      <c r="U65" s="29"/>
      <c r="V65" s="94" t="str">
        <f ca="1">IF($U$57="A",$CC$42,"")</f>
        <v/>
      </c>
      <c r="W65" s="94" t="str">
        <f ca="1">IF($U$57="A",$CD$42,"")</f>
        <v/>
      </c>
      <c r="X65" s="94" t="str">
        <f ca="1">IF($U$57="A",$CE$42,"")</f>
        <v/>
      </c>
      <c r="Y65" s="94" t="str">
        <f ca="1">IF($U$57="A",$CF$42,"")</f>
        <v/>
      </c>
      <c r="Z65" s="51"/>
      <c r="AA65" s="51" t="str">
        <f ca="1">IF($U$57="A",$CG$42,"")</f>
        <v/>
      </c>
      <c r="AB65" s="51"/>
      <c r="AC65" s="51" t="str">
        <f ca="1">IF($U$57="A",$CH$42,"")</f>
        <v/>
      </c>
      <c r="AD65" s="26"/>
      <c r="AH65" s="104" t="s">
        <v>76</v>
      </c>
      <c r="AI65" s="99" t="s">
        <v>77</v>
      </c>
      <c r="AJ65" s="107" t="s">
        <v>78</v>
      </c>
      <c r="AK65" s="72" t="str">
        <f ca="1">IF(AND(AN65="G",AO65=2,AA62=0,AC62=0),"natu",IF(AND(AN65="G",AC62=0),"haru",IF(AND(AN65="E",AC62=0),"haru","zero")))</f>
        <v>zero</v>
      </c>
      <c r="AL65" s="107" t="s">
        <v>79</v>
      </c>
      <c r="AM65" s="72" t="str">
        <f ca="1">IF(AND(AP65="D",AQ65=2,AA64=0,AC64=0),"huyu",IF(AND(AP65="D",AC64=0),"aki","nasi"))</f>
        <v>nasi</v>
      </c>
      <c r="AN65" s="114" t="str">
        <f ca="1">U57</f>
        <v>D</v>
      </c>
      <c r="AO65" s="115">
        <f t="shared" ca="1" si="48"/>
        <v>2</v>
      </c>
      <c r="AP65" s="114" t="str">
        <f ca="1">U57</f>
        <v>D</v>
      </c>
      <c r="AQ65" s="116">
        <f t="shared" ca="1" si="49"/>
        <v>2</v>
      </c>
      <c r="AR65" s="116">
        <f ca="1">IF(AND(AP65="D",AQ65=1),AC64,IF(AND(AP65="D",AQ65=2),AA64,""))</f>
        <v>5</v>
      </c>
      <c r="AS65" s="115">
        <f ca="1">IF(AND(AP65="D",AQ65=2),AC64,"")</f>
        <v>2</v>
      </c>
      <c r="AT65" s="99"/>
      <c r="AU65" s="99"/>
      <c r="AV65" s="99"/>
      <c r="CR65" s="12"/>
      <c r="CS65" s="13"/>
      <c r="CT65" s="3"/>
      <c r="CU65" s="3"/>
      <c r="CV65" s="3"/>
      <c r="CW65" s="3"/>
      <c r="CX65" s="3"/>
      <c r="CY65" s="12">
        <f t="shared" ref="CY65:CY128" ca="1" si="50">RAND()</f>
        <v>0.10220458123916276</v>
      </c>
      <c r="CZ65" s="13">
        <f t="shared" ca="1" si="30"/>
        <v>123</v>
      </c>
      <c r="DA65" s="3"/>
      <c r="DB65" s="3">
        <v>65</v>
      </c>
      <c r="DC65" s="14">
        <v>8</v>
      </c>
      <c r="DD65" s="14">
        <v>2</v>
      </c>
      <c r="DF65" s="12">
        <f t="shared" ref="DF65:DF90" ca="1" si="51">RAND()</f>
        <v>0.88240993409411295</v>
      </c>
      <c r="DG65" s="13">
        <f t="shared" ref="DG65:DG90" ca="1" si="52">RANK(DF65,$DF$1:$DF$100,)</f>
        <v>14</v>
      </c>
      <c r="DH65" s="3"/>
      <c r="DI65" s="3">
        <v>65</v>
      </c>
      <c r="DJ65" s="14">
        <v>7</v>
      </c>
      <c r="DK65" s="14">
        <v>4</v>
      </c>
    </row>
    <row r="66" spans="1:115" ht="15" customHeight="1" x14ac:dyDescent="0.25">
      <c r="A66" s="58"/>
      <c r="B66" s="55"/>
      <c r="C66" s="55"/>
      <c r="D66" s="55"/>
      <c r="E66" s="55"/>
      <c r="F66" s="55"/>
      <c r="G66" s="55"/>
      <c r="H66" s="55"/>
      <c r="I66" s="55"/>
      <c r="J66" s="56"/>
      <c r="K66" s="58"/>
      <c r="L66" s="55"/>
      <c r="M66" s="55"/>
      <c r="N66" s="55"/>
      <c r="O66" s="55"/>
      <c r="P66" s="55"/>
      <c r="Q66" s="55"/>
      <c r="R66" s="55"/>
      <c r="S66" s="55"/>
      <c r="T66" s="56"/>
      <c r="U66" s="58"/>
      <c r="V66" s="55"/>
      <c r="W66" s="55"/>
      <c r="X66" s="55"/>
      <c r="Y66" s="55"/>
      <c r="Z66" s="55"/>
      <c r="AA66" s="55"/>
      <c r="AB66" s="55"/>
      <c r="AC66" s="55"/>
      <c r="AD66" s="56"/>
      <c r="AW66" s="104"/>
      <c r="AX66" s="104"/>
      <c r="CR66" s="12"/>
      <c r="CS66" s="13"/>
      <c r="CT66" s="3"/>
      <c r="CU66" s="3"/>
      <c r="CV66" s="3"/>
      <c r="CW66" s="3"/>
      <c r="CX66" s="3"/>
      <c r="CY66" s="12">
        <f t="shared" ca="1" si="50"/>
        <v>0.31608959080795362</v>
      </c>
      <c r="CZ66" s="13">
        <f t="shared" ref="CZ66:CZ129" ca="1" si="53">RANK(CY66,$CY$1:$CY$140,)</f>
        <v>95</v>
      </c>
      <c r="DA66" s="3"/>
      <c r="DB66" s="3">
        <v>66</v>
      </c>
      <c r="DC66" s="14">
        <v>8</v>
      </c>
      <c r="DD66" s="14">
        <v>3</v>
      </c>
      <c r="DF66" s="12">
        <f t="shared" ca="1" si="51"/>
        <v>0.78605099921086596</v>
      </c>
      <c r="DG66" s="13">
        <f t="shared" ca="1" si="52"/>
        <v>25</v>
      </c>
      <c r="DH66" s="3"/>
      <c r="DI66" s="3">
        <v>66</v>
      </c>
      <c r="DJ66" s="14">
        <v>7</v>
      </c>
      <c r="DK66" s="14">
        <v>5</v>
      </c>
    </row>
    <row r="67" spans="1:115" ht="18.75" x14ac:dyDescent="0.25">
      <c r="CR67" s="12"/>
      <c r="CS67" s="13"/>
      <c r="CT67" s="3"/>
      <c r="CU67" s="3"/>
      <c r="CV67" s="3"/>
      <c r="CW67" s="3"/>
      <c r="CX67" s="3"/>
      <c r="CY67" s="12">
        <f t="shared" ca="1" si="50"/>
        <v>0.79785525886226827</v>
      </c>
      <c r="CZ67" s="13">
        <f t="shared" ca="1" si="53"/>
        <v>25</v>
      </c>
      <c r="DA67" s="3"/>
      <c r="DB67" s="3">
        <v>67</v>
      </c>
      <c r="DC67" s="14">
        <v>8</v>
      </c>
      <c r="DD67" s="14">
        <v>4</v>
      </c>
      <c r="DF67" s="12">
        <f t="shared" ca="1" si="51"/>
        <v>0.885762772318892</v>
      </c>
      <c r="DG67" s="13">
        <f t="shared" ca="1" si="52"/>
        <v>12</v>
      </c>
      <c r="DH67" s="3"/>
      <c r="DI67" s="3">
        <v>67</v>
      </c>
      <c r="DJ67" s="14">
        <v>7</v>
      </c>
      <c r="DK67" s="14">
        <v>6</v>
      </c>
    </row>
    <row r="68" spans="1:115" ht="18.75" x14ac:dyDescent="0.25">
      <c r="CR68" s="12"/>
      <c r="CS68" s="13"/>
      <c r="CT68" s="3"/>
      <c r="CU68" s="3"/>
      <c r="CV68" s="3"/>
      <c r="CW68" s="3"/>
      <c r="CX68" s="3"/>
      <c r="CY68" s="12">
        <f t="shared" ca="1" si="50"/>
        <v>0.54407752665699405</v>
      </c>
      <c r="CZ68" s="13">
        <f t="shared" ca="1" si="53"/>
        <v>61</v>
      </c>
      <c r="DA68" s="3"/>
      <c r="DB68" s="3">
        <v>68</v>
      </c>
      <c r="DC68" s="14">
        <v>8</v>
      </c>
      <c r="DD68" s="14">
        <v>5</v>
      </c>
      <c r="DF68" s="12">
        <f t="shared" ca="1" si="51"/>
        <v>0.88431716088412493</v>
      </c>
      <c r="DG68" s="13">
        <f t="shared" ca="1" si="52"/>
        <v>13</v>
      </c>
      <c r="DH68" s="3"/>
      <c r="DI68" s="3">
        <v>68</v>
      </c>
      <c r="DJ68" s="14">
        <v>7</v>
      </c>
      <c r="DK68" s="14">
        <v>7</v>
      </c>
    </row>
    <row r="69" spans="1:115" ht="18.75" x14ac:dyDescent="0.25">
      <c r="CR69" s="12"/>
      <c r="CS69" s="13"/>
      <c r="CT69" s="3"/>
      <c r="CU69" s="3"/>
      <c r="CV69" s="3"/>
      <c r="CW69" s="3"/>
      <c r="CX69" s="3"/>
      <c r="CY69" s="12">
        <f t="shared" ca="1" si="50"/>
        <v>0.34511019026853906</v>
      </c>
      <c r="CZ69" s="13">
        <f t="shared" ca="1" si="53"/>
        <v>90</v>
      </c>
      <c r="DA69" s="3"/>
      <c r="DB69" s="3">
        <v>69</v>
      </c>
      <c r="DC69" s="14">
        <v>8</v>
      </c>
      <c r="DD69" s="14">
        <v>6</v>
      </c>
      <c r="DF69" s="12">
        <f t="shared" ca="1" si="51"/>
        <v>0.40592910297563678</v>
      </c>
      <c r="DG69" s="13">
        <f t="shared" ca="1" si="52"/>
        <v>58</v>
      </c>
      <c r="DH69" s="3"/>
      <c r="DI69" s="3">
        <v>69</v>
      </c>
      <c r="DJ69" s="14">
        <v>7</v>
      </c>
      <c r="DK69" s="14">
        <v>8</v>
      </c>
    </row>
    <row r="70" spans="1:115" ht="18.75" x14ac:dyDescent="0.25">
      <c r="CR70" s="12"/>
      <c r="CS70" s="13"/>
      <c r="CT70" s="3"/>
      <c r="CU70" s="3"/>
      <c r="CV70" s="3"/>
      <c r="CW70" s="3"/>
      <c r="CX70" s="3"/>
      <c r="CY70" s="12">
        <f t="shared" ca="1" si="50"/>
        <v>0.15508906488697261</v>
      </c>
      <c r="CZ70" s="13">
        <f t="shared" ca="1" si="53"/>
        <v>113</v>
      </c>
      <c r="DA70" s="3"/>
      <c r="DB70" s="3">
        <v>70</v>
      </c>
      <c r="DC70" s="14">
        <v>8</v>
      </c>
      <c r="DD70" s="14">
        <v>7</v>
      </c>
      <c r="DF70" s="12">
        <f t="shared" ca="1" si="51"/>
        <v>0.96464370340704075</v>
      </c>
      <c r="DG70" s="13">
        <f t="shared" ca="1" si="52"/>
        <v>6</v>
      </c>
      <c r="DH70" s="3"/>
      <c r="DI70" s="3">
        <v>70</v>
      </c>
      <c r="DJ70" s="14">
        <v>7</v>
      </c>
      <c r="DK70" s="14">
        <v>9</v>
      </c>
    </row>
    <row r="71" spans="1:115" ht="18.75" x14ac:dyDescent="0.25">
      <c r="CR71" s="12"/>
      <c r="CS71" s="13"/>
      <c r="CT71" s="3"/>
      <c r="CU71" s="3"/>
      <c r="CV71" s="3"/>
      <c r="CW71" s="3"/>
      <c r="CX71" s="3"/>
      <c r="CY71" s="12">
        <f t="shared" ca="1" si="50"/>
        <v>0.63382326666476085</v>
      </c>
      <c r="CZ71" s="13">
        <f t="shared" ca="1" si="53"/>
        <v>49</v>
      </c>
      <c r="DA71" s="3"/>
      <c r="DB71" s="3">
        <v>71</v>
      </c>
      <c r="DC71" s="14">
        <v>8</v>
      </c>
      <c r="DD71" s="14">
        <v>8</v>
      </c>
      <c r="DF71" s="12">
        <f t="shared" ca="1" si="51"/>
        <v>0.41909717136697078</v>
      </c>
      <c r="DG71" s="13">
        <f t="shared" ca="1" si="52"/>
        <v>57</v>
      </c>
      <c r="DH71" s="3"/>
      <c r="DI71" s="3">
        <v>71</v>
      </c>
      <c r="DJ71" s="14">
        <v>8</v>
      </c>
      <c r="DK71" s="14">
        <v>0</v>
      </c>
    </row>
    <row r="72" spans="1:115" ht="18.75" x14ac:dyDescent="0.25">
      <c r="CR72" s="12"/>
      <c r="CS72" s="13"/>
      <c r="CT72" s="3"/>
      <c r="CU72" s="3"/>
      <c r="CV72" s="3"/>
      <c r="CW72" s="3"/>
      <c r="CX72" s="3"/>
      <c r="CY72" s="12">
        <f t="shared" ca="1" si="50"/>
        <v>0.84332035800292537</v>
      </c>
      <c r="CZ72" s="13">
        <f t="shared" ca="1" si="53"/>
        <v>18</v>
      </c>
      <c r="DA72" s="3"/>
      <c r="DB72" s="3">
        <v>72</v>
      </c>
      <c r="DC72" s="14">
        <v>8</v>
      </c>
      <c r="DD72" s="14">
        <v>9</v>
      </c>
      <c r="DF72" s="12">
        <f t="shared" ca="1" si="51"/>
        <v>0.83654152163865592</v>
      </c>
      <c r="DG72" s="13">
        <f t="shared" ca="1" si="52"/>
        <v>18</v>
      </c>
      <c r="DH72" s="3"/>
      <c r="DI72" s="3">
        <v>72</v>
      </c>
      <c r="DJ72" s="14">
        <v>8</v>
      </c>
      <c r="DK72" s="14">
        <v>1</v>
      </c>
    </row>
    <row r="73" spans="1:115" ht="18.75" x14ac:dyDescent="0.25">
      <c r="CR73" s="12"/>
      <c r="CS73" s="13"/>
      <c r="CT73" s="3"/>
      <c r="CU73" s="3"/>
      <c r="CV73" s="3"/>
      <c r="CW73" s="3"/>
      <c r="CX73" s="3"/>
      <c r="CY73" s="12">
        <f t="shared" ca="1" si="50"/>
        <v>0.57167272815152559</v>
      </c>
      <c r="CZ73" s="13">
        <f t="shared" ca="1" si="53"/>
        <v>54</v>
      </c>
      <c r="DA73" s="3"/>
      <c r="DB73" s="3">
        <v>73</v>
      </c>
      <c r="DC73" s="14">
        <v>9</v>
      </c>
      <c r="DD73" s="14">
        <v>1</v>
      </c>
      <c r="DF73" s="12">
        <f t="shared" ca="1" si="51"/>
        <v>1.3265605846644268E-2</v>
      </c>
      <c r="DG73" s="13">
        <f t="shared" ca="1" si="52"/>
        <v>89</v>
      </c>
      <c r="DH73" s="3"/>
      <c r="DI73" s="3">
        <v>73</v>
      </c>
      <c r="DJ73" s="14">
        <v>8</v>
      </c>
      <c r="DK73" s="14">
        <v>2</v>
      </c>
    </row>
    <row r="74" spans="1:115" ht="18.75" x14ac:dyDescent="0.25">
      <c r="CR74" s="12"/>
      <c r="CS74" s="13"/>
      <c r="CT74" s="3"/>
      <c r="CU74" s="3"/>
      <c r="CV74" s="3"/>
      <c r="CW74" s="3"/>
      <c r="CX74" s="3"/>
      <c r="CY74" s="12">
        <f t="shared" ca="1" si="50"/>
        <v>0.8072234360480619</v>
      </c>
      <c r="CZ74" s="13">
        <f t="shared" ca="1" si="53"/>
        <v>22</v>
      </c>
      <c r="DA74" s="3"/>
      <c r="DB74" s="3">
        <v>74</v>
      </c>
      <c r="DC74" s="14">
        <v>9</v>
      </c>
      <c r="DD74" s="14">
        <v>2</v>
      </c>
      <c r="DF74" s="12">
        <f t="shared" ca="1" si="51"/>
        <v>0.96605143471651411</v>
      </c>
      <c r="DG74" s="13">
        <f t="shared" ca="1" si="52"/>
        <v>5</v>
      </c>
      <c r="DH74" s="3"/>
      <c r="DI74" s="3">
        <v>74</v>
      </c>
      <c r="DJ74" s="14">
        <v>8</v>
      </c>
      <c r="DK74" s="14">
        <v>3</v>
      </c>
    </row>
    <row r="75" spans="1:115" ht="18.75" x14ac:dyDescent="0.25">
      <c r="CR75" s="12"/>
      <c r="CS75" s="13"/>
      <c r="CT75" s="3"/>
      <c r="CU75" s="3"/>
      <c r="CV75" s="3"/>
      <c r="CW75" s="3"/>
      <c r="CX75" s="3"/>
      <c r="CY75" s="12">
        <f t="shared" ca="1" si="50"/>
        <v>0.32780497675455</v>
      </c>
      <c r="CZ75" s="13">
        <f t="shared" ca="1" si="53"/>
        <v>92</v>
      </c>
      <c r="DA75" s="3"/>
      <c r="DB75" s="3">
        <v>75</v>
      </c>
      <c r="DC75" s="14">
        <v>9</v>
      </c>
      <c r="DD75" s="14">
        <v>3</v>
      </c>
      <c r="DF75" s="12">
        <f t="shared" ca="1" si="51"/>
        <v>8.0057717898981973E-2</v>
      </c>
      <c r="DG75" s="13">
        <f t="shared" ca="1" si="52"/>
        <v>82</v>
      </c>
      <c r="DH75" s="3"/>
      <c r="DI75" s="3">
        <v>75</v>
      </c>
      <c r="DJ75" s="14">
        <v>8</v>
      </c>
      <c r="DK75" s="14">
        <v>4</v>
      </c>
    </row>
    <row r="76" spans="1:115" ht="18.75" x14ac:dyDescent="0.25">
      <c r="CR76" s="12"/>
      <c r="CS76" s="13"/>
      <c r="CT76" s="3"/>
      <c r="CU76" s="3"/>
      <c r="CV76" s="3"/>
      <c r="CW76" s="3"/>
      <c r="CX76" s="3"/>
      <c r="CY76" s="12">
        <f t="shared" ca="1" si="50"/>
        <v>0.58107926319260506</v>
      </c>
      <c r="CZ76" s="13">
        <f t="shared" ca="1" si="53"/>
        <v>53</v>
      </c>
      <c r="DA76" s="3"/>
      <c r="DB76" s="3">
        <v>76</v>
      </c>
      <c r="DC76" s="14">
        <v>9</v>
      </c>
      <c r="DD76" s="14">
        <v>4</v>
      </c>
      <c r="DF76" s="12">
        <f t="shared" ca="1" si="51"/>
        <v>0.51202359178398327</v>
      </c>
      <c r="DG76" s="13">
        <f t="shared" ca="1" si="52"/>
        <v>50</v>
      </c>
      <c r="DH76" s="3"/>
      <c r="DI76" s="3">
        <v>76</v>
      </c>
      <c r="DJ76" s="14">
        <v>8</v>
      </c>
      <c r="DK76" s="14">
        <v>5</v>
      </c>
    </row>
    <row r="77" spans="1:115" ht="18.75" x14ac:dyDescent="0.25">
      <c r="CR77" s="12"/>
      <c r="CS77" s="13"/>
      <c r="CT77" s="3"/>
      <c r="CU77" s="3"/>
      <c r="CV77" s="3"/>
      <c r="CW77" s="3"/>
      <c r="CX77" s="3"/>
      <c r="CY77" s="12">
        <f t="shared" ca="1" si="50"/>
        <v>0.19153882511563025</v>
      </c>
      <c r="CZ77" s="13">
        <f t="shared" ca="1" si="53"/>
        <v>108</v>
      </c>
      <c r="DA77" s="3"/>
      <c r="DB77" s="3">
        <v>77</v>
      </c>
      <c r="DC77" s="14">
        <v>9</v>
      </c>
      <c r="DD77" s="14">
        <v>5</v>
      </c>
      <c r="DF77" s="12">
        <f t="shared" ca="1" si="51"/>
        <v>0.33180613838445283</v>
      </c>
      <c r="DG77" s="13">
        <f t="shared" ca="1" si="52"/>
        <v>65</v>
      </c>
      <c r="DH77" s="3"/>
      <c r="DI77" s="3">
        <v>77</v>
      </c>
      <c r="DJ77" s="14">
        <v>8</v>
      </c>
      <c r="DK77" s="14">
        <v>6</v>
      </c>
    </row>
    <row r="78" spans="1:115" ht="18.75" x14ac:dyDescent="0.25">
      <c r="CR78" s="12"/>
      <c r="CS78" s="13"/>
      <c r="CT78" s="3"/>
      <c r="CU78" s="3"/>
      <c r="CV78" s="3"/>
      <c r="CW78" s="3"/>
      <c r="CX78" s="3"/>
      <c r="CY78" s="12">
        <f t="shared" ca="1" si="50"/>
        <v>3.6758832423509968E-2</v>
      </c>
      <c r="CZ78" s="13">
        <f t="shared" ca="1" si="53"/>
        <v>131</v>
      </c>
      <c r="DA78" s="3"/>
      <c r="DB78" s="3">
        <v>78</v>
      </c>
      <c r="DC78" s="14">
        <v>9</v>
      </c>
      <c r="DD78" s="14">
        <v>6</v>
      </c>
      <c r="DF78" s="12">
        <f t="shared" ca="1" si="51"/>
        <v>2.284133776721553E-2</v>
      </c>
      <c r="DG78" s="13">
        <f t="shared" ca="1" si="52"/>
        <v>88</v>
      </c>
      <c r="DH78" s="3"/>
      <c r="DI78" s="3">
        <v>78</v>
      </c>
      <c r="DJ78" s="14">
        <v>8</v>
      </c>
      <c r="DK78" s="14">
        <v>7</v>
      </c>
    </row>
    <row r="79" spans="1:115" ht="18.75" x14ac:dyDescent="0.25">
      <c r="CR79" s="12"/>
      <c r="CS79" s="13"/>
      <c r="CT79" s="3"/>
      <c r="CU79" s="3"/>
      <c r="CV79" s="3"/>
      <c r="CW79" s="3"/>
      <c r="CX79" s="3"/>
      <c r="CY79" s="12">
        <f t="shared" ca="1" si="50"/>
        <v>0.18215235084928727</v>
      </c>
      <c r="CZ79" s="13">
        <f t="shared" ca="1" si="53"/>
        <v>109</v>
      </c>
      <c r="DA79" s="3"/>
      <c r="DB79" s="3">
        <v>79</v>
      </c>
      <c r="DC79" s="14">
        <v>9</v>
      </c>
      <c r="DD79" s="14">
        <v>7</v>
      </c>
      <c r="DF79" s="12">
        <f t="shared" ca="1" si="51"/>
        <v>0.98758489313978537</v>
      </c>
      <c r="DG79" s="13">
        <f t="shared" ca="1" si="52"/>
        <v>1</v>
      </c>
      <c r="DH79" s="3"/>
      <c r="DI79" s="3">
        <v>79</v>
      </c>
      <c r="DJ79" s="14">
        <v>8</v>
      </c>
      <c r="DK79" s="14">
        <v>8</v>
      </c>
    </row>
    <row r="80" spans="1:115" ht="18.75" x14ac:dyDescent="0.25">
      <c r="CR80" s="12"/>
      <c r="CS80" s="13"/>
      <c r="CT80" s="3"/>
      <c r="CU80" s="3"/>
      <c r="CV80" s="3"/>
      <c r="CW80" s="3"/>
      <c r="CX80" s="3"/>
      <c r="CY80" s="12">
        <f t="shared" ca="1" si="50"/>
        <v>9.0138135690695731E-2</v>
      </c>
      <c r="CZ80" s="13">
        <f t="shared" ca="1" si="53"/>
        <v>125</v>
      </c>
      <c r="DA80" s="3"/>
      <c r="DB80" s="3">
        <v>80</v>
      </c>
      <c r="DC80" s="14">
        <v>9</v>
      </c>
      <c r="DD80" s="14">
        <v>8</v>
      </c>
      <c r="DF80" s="12">
        <f t="shared" ca="1" si="51"/>
        <v>0.82456777286211014</v>
      </c>
      <c r="DG80" s="13">
        <f t="shared" ca="1" si="52"/>
        <v>20</v>
      </c>
      <c r="DH80" s="3"/>
      <c r="DI80" s="3">
        <v>80</v>
      </c>
      <c r="DJ80" s="14">
        <v>8</v>
      </c>
      <c r="DK80" s="14">
        <v>9</v>
      </c>
    </row>
    <row r="81" spans="96:115" ht="18.75" x14ac:dyDescent="0.25">
      <c r="CR81" s="12"/>
      <c r="CS81" s="13"/>
      <c r="CT81" s="3"/>
      <c r="CU81" s="3"/>
      <c r="CV81" s="3"/>
      <c r="CW81" s="3"/>
      <c r="CX81" s="3"/>
      <c r="CY81" s="12">
        <f t="shared" ca="1" si="50"/>
        <v>0.30859568150829841</v>
      </c>
      <c r="CZ81" s="13">
        <f t="shared" ca="1" si="53"/>
        <v>96</v>
      </c>
      <c r="DA81" s="3"/>
      <c r="DB81" s="3">
        <v>81</v>
      </c>
      <c r="DC81" s="14">
        <v>9</v>
      </c>
      <c r="DD81" s="14">
        <v>9</v>
      </c>
      <c r="DF81" s="12">
        <f t="shared" ca="1" si="51"/>
        <v>0.96064247920344514</v>
      </c>
      <c r="DG81" s="13">
        <f t="shared" ca="1" si="52"/>
        <v>7</v>
      </c>
      <c r="DH81" s="3"/>
      <c r="DI81" s="3">
        <v>81</v>
      </c>
      <c r="DJ81" s="14">
        <v>9</v>
      </c>
      <c r="DK81" s="14">
        <v>0</v>
      </c>
    </row>
    <row r="82" spans="96:115" ht="18.75" x14ac:dyDescent="0.25">
      <c r="CR82" s="12"/>
      <c r="CS82" s="13"/>
      <c r="CT82" s="3"/>
      <c r="CU82" s="3"/>
      <c r="CV82" s="3"/>
      <c r="CW82" s="3"/>
      <c r="CX82" s="3"/>
      <c r="CY82" s="12">
        <f t="shared" ca="1" si="50"/>
        <v>0.11978310018850991</v>
      </c>
      <c r="CZ82" s="13">
        <f t="shared" ca="1" si="53"/>
        <v>120</v>
      </c>
      <c r="DB82" s="3">
        <v>82</v>
      </c>
      <c r="DC82" s="3">
        <v>0</v>
      </c>
      <c r="DD82" s="3">
        <v>0</v>
      </c>
      <c r="DF82" s="12">
        <f t="shared" ca="1" si="51"/>
        <v>0.23249258165534548</v>
      </c>
      <c r="DG82" s="13">
        <f t="shared" ca="1" si="52"/>
        <v>71</v>
      </c>
      <c r="DI82" s="3">
        <v>82</v>
      </c>
      <c r="DJ82" s="14">
        <v>9</v>
      </c>
      <c r="DK82" s="14">
        <v>1</v>
      </c>
    </row>
    <row r="83" spans="96:115" ht="18.75" x14ac:dyDescent="0.25">
      <c r="CR83" s="12"/>
      <c r="CS83" s="13"/>
      <c r="CT83" s="3"/>
      <c r="CU83" s="3"/>
      <c r="CV83" s="3"/>
      <c r="CW83" s="3"/>
      <c r="CX83" s="3"/>
      <c r="CY83" s="12">
        <f t="shared" ca="1" si="50"/>
        <v>0.84530354621269976</v>
      </c>
      <c r="CZ83" s="13">
        <f t="shared" ca="1" si="53"/>
        <v>17</v>
      </c>
      <c r="DB83" s="3">
        <v>83</v>
      </c>
      <c r="DC83" s="3">
        <v>0</v>
      </c>
      <c r="DD83" s="3">
        <v>1</v>
      </c>
      <c r="DF83" s="12">
        <f t="shared" ca="1" si="51"/>
        <v>0.80695236621205824</v>
      </c>
      <c r="DG83" s="13">
        <f t="shared" ca="1" si="52"/>
        <v>21</v>
      </c>
      <c r="DI83" s="3">
        <v>83</v>
      </c>
      <c r="DJ83" s="14">
        <v>9</v>
      </c>
      <c r="DK83" s="14">
        <v>2</v>
      </c>
    </row>
    <row r="84" spans="96:115" ht="18.75" x14ac:dyDescent="0.25">
      <c r="CR84" s="12"/>
      <c r="CS84" s="13"/>
      <c r="CT84" s="3"/>
      <c r="CU84" s="3"/>
      <c r="CV84" s="3"/>
      <c r="CW84" s="3"/>
      <c r="CX84" s="3"/>
      <c r="CY84" s="12">
        <f t="shared" ca="1" si="50"/>
        <v>0.30623824345507134</v>
      </c>
      <c r="CZ84" s="13">
        <f t="shared" ca="1" si="53"/>
        <v>97</v>
      </c>
      <c r="DB84" s="3">
        <v>84</v>
      </c>
      <c r="DC84" s="3">
        <v>0</v>
      </c>
      <c r="DD84" s="3">
        <v>2</v>
      </c>
      <c r="DF84" s="12">
        <f t="shared" ca="1" si="51"/>
        <v>0.24499537636190971</v>
      </c>
      <c r="DG84" s="13">
        <f t="shared" ca="1" si="52"/>
        <v>70</v>
      </c>
      <c r="DI84" s="3">
        <v>84</v>
      </c>
      <c r="DJ84" s="14">
        <v>9</v>
      </c>
      <c r="DK84" s="14">
        <v>3</v>
      </c>
    </row>
    <row r="85" spans="96:115" ht="18.75" x14ac:dyDescent="0.25">
      <c r="CR85" s="12"/>
      <c r="CS85" s="13"/>
      <c r="CT85" s="3"/>
      <c r="CU85" s="3"/>
      <c r="CV85" s="3"/>
      <c r="CW85" s="3"/>
      <c r="CX85" s="3"/>
      <c r="CY85" s="12">
        <f t="shared" ca="1" si="50"/>
        <v>0.73707785012404292</v>
      </c>
      <c r="CZ85" s="13">
        <f t="shared" ca="1" si="53"/>
        <v>35</v>
      </c>
      <c r="DB85" s="3">
        <v>85</v>
      </c>
      <c r="DC85" s="3">
        <v>0</v>
      </c>
      <c r="DD85" s="3">
        <v>3</v>
      </c>
      <c r="DF85" s="12">
        <f t="shared" ca="1" si="51"/>
        <v>0.60816845628473848</v>
      </c>
      <c r="DG85" s="13">
        <f t="shared" ca="1" si="52"/>
        <v>45</v>
      </c>
      <c r="DI85" s="3">
        <v>85</v>
      </c>
      <c r="DJ85" s="14">
        <v>9</v>
      </c>
      <c r="DK85" s="14">
        <v>4</v>
      </c>
    </row>
    <row r="86" spans="96:115" ht="18.75" x14ac:dyDescent="0.25">
      <c r="CR86" s="12"/>
      <c r="CS86" s="13"/>
      <c r="CT86" s="3"/>
      <c r="CU86" s="3"/>
      <c r="CV86" s="3"/>
      <c r="CW86" s="3"/>
      <c r="CX86" s="3"/>
      <c r="CY86" s="12">
        <f t="shared" ca="1" si="50"/>
        <v>0.73997838008020855</v>
      </c>
      <c r="CZ86" s="13">
        <f t="shared" ca="1" si="53"/>
        <v>34</v>
      </c>
      <c r="DB86" s="3">
        <v>86</v>
      </c>
      <c r="DC86" s="3">
        <v>0</v>
      </c>
      <c r="DD86" s="3">
        <v>4</v>
      </c>
      <c r="DF86" s="12">
        <f t="shared" ca="1" si="51"/>
        <v>0.71113500893124937</v>
      </c>
      <c r="DG86" s="13">
        <f t="shared" ca="1" si="52"/>
        <v>31</v>
      </c>
      <c r="DI86" s="3">
        <v>86</v>
      </c>
      <c r="DJ86" s="14">
        <v>9</v>
      </c>
      <c r="DK86" s="14">
        <v>5</v>
      </c>
    </row>
    <row r="87" spans="96:115" ht="18.75" x14ac:dyDescent="0.25">
      <c r="CR87" s="12"/>
      <c r="CS87" s="13"/>
      <c r="CT87" s="3"/>
      <c r="CU87" s="3"/>
      <c r="CV87" s="3"/>
      <c r="CW87" s="3"/>
      <c r="CX87" s="3"/>
      <c r="CY87" s="12">
        <f t="shared" ca="1" si="50"/>
        <v>0.5606302687253607</v>
      </c>
      <c r="CZ87" s="13">
        <f t="shared" ca="1" si="53"/>
        <v>55</v>
      </c>
      <c r="DB87" s="3">
        <v>87</v>
      </c>
      <c r="DC87" s="3">
        <v>0</v>
      </c>
      <c r="DD87" s="3">
        <v>5</v>
      </c>
      <c r="DF87" s="12">
        <f t="shared" ca="1" si="51"/>
        <v>0.68787122798205214</v>
      </c>
      <c r="DG87" s="13">
        <f t="shared" ca="1" si="52"/>
        <v>37</v>
      </c>
      <c r="DI87" s="3">
        <v>87</v>
      </c>
      <c r="DJ87" s="14">
        <v>9</v>
      </c>
      <c r="DK87" s="14">
        <v>6</v>
      </c>
    </row>
    <row r="88" spans="96:115" ht="18.75" x14ac:dyDescent="0.25">
      <c r="CR88" s="12"/>
      <c r="CS88" s="13"/>
      <c r="CU88" s="3"/>
      <c r="CV88" s="3"/>
      <c r="CW88" s="3"/>
      <c r="CY88" s="12">
        <f t="shared" ca="1" si="50"/>
        <v>0.97356606934868639</v>
      </c>
      <c r="CZ88" s="13">
        <f t="shared" ca="1" si="53"/>
        <v>1</v>
      </c>
      <c r="DB88" s="3">
        <v>88</v>
      </c>
      <c r="DC88" s="3">
        <v>0</v>
      </c>
      <c r="DD88" s="3">
        <v>6</v>
      </c>
      <c r="DF88" s="12">
        <f t="shared" ca="1" si="51"/>
        <v>0.1644033236619924</v>
      </c>
      <c r="DG88" s="13">
        <f t="shared" ca="1" si="52"/>
        <v>75</v>
      </c>
      <c r="DI88" s="3">
        <v>88</v>
      </c>
      <c r="DJ88" s="14">
        <v>9</v>
      </c>
      <c r="DK88" s="14">
        <v>7</v>
      </c>
    </row>
    <row r="89" spans="96:115" ht="18.75" x14ac:dyDescent="0.25">
      <c r="CR89" s="12"/>
      <c r="CS89" s="13"/>
      <c r="CU89" s="3"/>
      <c r="CV89" s="3"/>
      <c r="CW89" s="3"/>
      <c r="CY89" s="12">
        <f t="shared" ca="1" si="50"/>
        <v>0.41937445820699393</v>
      </c>
      <c r="CZ89" s="13">
        <f t="shared" ca="1" si="53"/>
        <v>87</v>
      </c>
      <c r="DB89" s="3">
        <v>89</v>
      </c>
      <c r="DC89" s="3">
        <v>0</v>
      </c>
      <c r="DD89" s="3">
        <v>7</v>
      </c>
      <c r="DF89" s="12">
        <f t="shared" ca="1" si="51"/>
        <v>0.80442142105104775</v>
      </c>
      <c r="DG89" s="13">
        <f t="shared" ca="1" si="52"/>
        <v>22</v>
      </c>
      <c r="DI89" s="3">
        <v>89</v>
      </c>
      <c r="DJ89" s="14">
        <v>9</v>
      </c>
      <c r="DK89" s="14">
        <v>8</v>
      </c>
    </row>
    <row r="90" spans="96:115" ht="18.75" x14ac:dyDescent="0.25">
      <c r="CR90" s="12"/>
      <c r="CS90" s="13"/>
      <c r="CU90" s="3"/>
      <c r="CV90" s="3"/>
      <c r="CW90" s="3"/>
      <c r="CY90" s="12">
        <f t="shared" ca="1" si="50"/>
        <v>0.50438082694192732</v>
      </c>
      <c r="CZ90" s="13">
        <f t="shared" ca="1" si="53"/>
        <v>71</v>
      </c>
      <c r="DB90" s="3">
        <v>90</v>
      </c>
      <c r="DC90" s="3">
        <v>0</v>
      </c>
      <c r="DD90" s="3">
        <v>8</v>
      </c>
      <c r="DF90" s="12">
        <f t="shared" ca="1" si="51"/>
        <v>0.97710987859839704</v>
      </c>
      <c r="DG90" s="13">
        <f t="shared" ca="1" si="52"/>
        <v>2</v>
      </c>
      <c r="DI90" s="3">
        <v>90</v>
      </c>
      <c r="DJ90" s="14">
        <v>9</v>
      </c>
      <c r="DK90" s="14">
        <v>9</v>
      </c>
    </row>
    <row r="91" spans="96:115" ht="18.75" x14ac:dyDescent="0.25">
      <c r="CR91" s="12"/>
      <c r="CS91" s="13"/>
      <c r="CU91" s="3"/>
      <c r="CV91" s="3"/>
      <c r="CW91" s="3"/>
      <c r="CY91" s="12">
        <f t="shared" ca="1" si="50"/>
        <v>0.32411935720871199</v>
      </c>
      <c r="CZ91" s="13">
        <f t="shared" ca="1" si="53"/>
        <v>94</v>
      </c>
      <c r="DB91" s="3">
        <v>91</v>
      </c>
      <c r="DC91" s="3">
        <v>0</v>
      </c>
      <c r="DD91" s="3">
        <v>9</v>
      </c>
      <c r="DF91" s="12"/>
      <c r="DG91" s="13"/>
      <c r="DI91" s="3"/>
      <c r="DK91" s="3"/>
    </row>
    <row r="92" spans="96:115" ht="18.75" x14ac:dyDescent="0.25">
      <c r="CR92" s="12"/>
      <c r="CS92" s="13"/>
      <c r="CU92" s="3"/>
      <c r="CV92" s="3"/>
      <c r="CW92" s="3"/>
      <c r="CY92" s="12">
        <f t="shared" ca="1" si="50"/>
        <v>0.1589671268841587</v>
      </c>
      <c r="CZ92" s="13">
        <f t="shared" ca="1" si="53"/>
        <v>111</v>
      </c>
      <c r="DB92" s="3">
        <v>92</v>
      </c>
      <c r="DC92" s="3">
        <v>1</v>
      </c>
      <c r="DD92" s="3">
        <v>0</v>
      </c>
      <c r="DF92" s="12"/>
      <c r="DG92" s="13"/>
      <c r="DI92" s="3"/>
      <c r="DK92" s="3"/>
    </row>
    <row r="93" spans="96:115" ht="18.75" x14ac:dyDescent="0.25">
      <c r="CR93" s="12"/>
      <c r="CS93" s="13"/>
      <c r="CU93" s="3"/>
      <c r="CV93" s="3"/>
      <c r="CW93" s="3"/>
      <c r="CY93" s="12">
        <f t="shared" ca="1" si="50"/>
        <v>0.48832281040060688</v>
      </c>
      <c r="CZ93" s="13">
        <f t="shared" ca="1" si="53"/>
        <v>75</v>
      </c>
      <c r="DB93" s="3">
        <v>93</v>
      </c>
      <c r="DC93" s="3">
        <v>2</v>
      </c>
      <c r="DD93" s="3">
        <v>0</v>
      </c>
      <c r="DF93" s="12"/>
      <c r="DG93" s="13"/>
      <c r="DI93" s="3"/>
      <c r="DK93" s="3"/>
    </row>
    <row r="94" spans="96:115" ht="18.75" x14ac:dyDescent="0.25">
      <c r="CR94" s="12"/>
      <c r="CS94" s="13"/>
      <c r="CU94" s="3"/>
      <c r="CV94" s="3"/>
      <c r="CW94" s="3"/>
      <c r="CY94" s="12">
        <f t="shared" ca="1" si="50"/>
        <v>0.85458367170256544</v>
      </c>
      <c r="CZ94" s="13">
        <f t="shared" ca="1" si="53"/>
        <v>16</v>
      </c>
      <c r="DB94" s="3">
        <v>94</v>
      </c>
      <c r="DC94" s="3">
        <v>3</v>
      </c>
      <c r="DD94" s="3">
        <v>0</v>
      </c>
      <c r="DF94" s="12"/>
      <c r="DG94" s="13"/>
      <c r="DI94" s="3"/>
      <c r="DK94" s="3"/>
    </row>
    <row r="95" spans="96:115" ht="18.75" x14ac:dyDescent="0.25">
      <c r="CR95" s="12"/>
      <c r="CS95" s="13"/>
      <c r="CU95" s="3"/>
      <c r="CV95" s="3"/>
      <c r="CW95" s="3"/>
      <c r="CY95" s="12">
        <f t="shared" ca="1" si="50"/>
        <v>0.79526405824222135</v>
      </c>
      <c r="CZ95" s="13">
        <f t="shared" ca="1" si="53"/>
        <v>26</v>
      </c>
      <c r="DB95" s="3">
        <v>95</v>
      </c>
      <c r="DC95" s="3">
        <v>4</v>
      </c>
      <c r="DD95" s="3">
        <v>0</v>
      </c>
      <c r="DF95" s="12"/>
      <c r="DG95" s="13"/>
      <c r="DI95" s="3"/>
      <c r="DK95" s="3"/>
    </row>
    <row r="96" spans="96:115" ht="18.75" x14ac:dyDescent="0.25">
      <c r="CR96" s="12"/>
      <c r="CS96" s="13"/>
      <c r="CU96" s="3"/>
      <c r="CV96" s="3"/>
      <c r="CW96" s="3"/>
      <c r="CY96" s="12">
        <f t="shared" ca="1" si="50"/>
        <v>0.44535692506939051</v>
      </c>
      <c r="CZ96" s="13">
        <f t="shared" ca="1" si="53"/>
        <v>85</v>
      </c>
      <c r="DB96" s="3">
        <v>96</v>
      </c>
      <c r="DC96" s="3">
        <v>5</v>
      </c>
      <c r="DD96" s="3">
        <v>0</v>
      </c>
      <c r="DF96" s="12"/>
      <c r="DG96" s="13"/>
      <c r="DI96" s="3"/>
      <c r="DK96" s="3"/>
    </row>
    <row r="97" spans="96:113" ht="18.75" x14ac:dyDescent="0.25">
      <c r="CR97" s="12"/>
      <c r="CS97" s="13"/>
      <c r="CU97" s="3"/>
      <c r="CV97" s="3"/>
      <c r="CW97" s="3"/>
      <c r="CY97" s="12">
        <f t="shared" ca="1" si="50"/>
        <v>0.58314590274540545</v>
      </c>
      <c r="CZ97" s="13">
        <f t="shared" ca="1" si="53"/>
        <v>52</v>
      </c>
      <c r="DB97" s="3">
        <v>97</v>
      </c>
      <c r="DC97" s="3">
        <v>6</v>
      </c>
      <c r="DD97" s="3">
        <v>0</v>
      </c>
      <c r="DF97" s="12"/>
      <c r="DG97" s="13"/>
      <c r="DI97" s="3"/>
    </row>
    <row r="98" spans="96:113" ht="18.75" x14ac:dyDescent="0.25">
      <c r="CR98" s="12"/>
      <c r="CS98" s="13"/>
      <c r="CU98" s="3"/>
      <c r="CV98" s="3"/>
      <c r="CW98" s="3"/>
      <c r="CY98" s="12">
        <f t="shared" ca="1" si="50"/>
        <v>0.65146817403424107</v>
      </c>
      <c r="CZ98" s="13">
        <f t="shared" ca="1" si="53"/>
        <v>47</v>
      </c>
      <c r="DB98" s="3">
        <v>98</v>
      </c>
      <c r="DC98" s="3">
        <v>7</v>
      </c>
      <c r="DD98" s="3">
        <v>0</v>
      </c>
      <c r="DF98" s="12"/>
      <c r="DG98" s="13"/>
      <c r="DI98" s="3"/>
    </row>
    <row r="99" spans="96:113" ht="18.75" x14ac:dyDescent="0.25">
      <c r="CR99" s="12"/>
      <c r="CS99" s="13"/>
      <c r="CU99" s="3"/>
      <c r="CV99" s="3"/>
      <c r="CW99" s="3"/>
      <c r="CY99" s="12">
        <f t="shared" ca="1" si="50"/>
        <v>0.66115649363778572</v>
      </c>
      <c r="CZ99" s="13">
        <f t="shared" ca="1" si="53"/>
        <v>44</v>
      </c>
      <c r="DB99" s="3">
        <v>99</v>
      </c>
      <c r="DC99" s="3">
        <v>8</v>
      </c>
      <c r="DD99" s="3">
        <v>0</v>
      </c>
      <c r="DF99" s="12"/>
      <c r="DG99" s="13"/>
      <c r="DI99" s="3"/>
    </row>
    <row r="100" spans="96:113" ht="18.75" x14ac:dyDescent="0.25">
      <c r="CR100" s="12"/>
      <c r="CS100" s="13"/>
      <c r="CU100" s="3"/>
      <c r="CV100" s="3"/>
      <c r="CW100" s="3"/>
      <c r="CY100" s="12">
        <f t="shared" ca="1" si="50"/>
        <v>0.71867254544500869</v>
      </c>
      <c r="CZ100" s="13">
        <f t="shared" ca="1" si="53"/>
        <v>37</v>
      </c>
      <c r="DB100" s="3">
        <v>100</v>
      </c>
      <c r="DC100" s="3">
        <v>9</v>
      </c>
      <c r="DD100" s="3">
        <v>0</v>
      </c>
      <c r="DF100" s="12"/>
      <c r="DG100" s="13"/>
      <c r="DI100" s="3"/>
    </row>
    <row r="101" spans="96:113" ht="18.75" x14ac:dyDescent="0.25">
      <c r="CR101" s="12"/>
      <c r="CS101" s="13"/>
      <c r="CU101" s="3"/>
      <c r="CV101" s="3"/>
      <c r="CW101" s="3"/>
      <c r="CY101" s="12">
        <f t="shared" ca="1" si="50"/>
        <v>0.52690389074310329</v>
      </c>
      <c r="CZ101" s="13">
        <f t="shared" ca="1" si="53"/>
        <v>65</v>
      </c>
      <c r="DB101" s="3">
        <v>101</v>
      </c>
      <c r="DC101" s="3">
        <v>0</v>
      </c>
      <c r="DD101" s="3">
        <v>0</v>
      </c>
    </row>
    <row r="102" spans="96:113" ht="18.75" x14ac:dyDescent="0.25">
      <c r="CR102" s="12"/>
      <c r="CS102" s="13"/>
      <c r="CU102" s="3"/>
      <c r="CV102" s="3"/>
      <c r="CW102" s="3"/>
      <c r="CY102" s="12">
        <f t="shared" ca="1" si="50"/>
        <v>0.22277203696921455</v>
      </c>
      <c r="CZ102" s="13">
        <f t="shared" ca="1" si="53"/>
        <v>102</v>
      </c>
      <c r="DB102" s="3">
        <v>102</v>
      </c>
      <c r="DC102" s="3">
        <v>0</v>
      </c>
      <c r="DD102" s="3">
        <v>1</v>
      </c>
    </row>
    <row r="103" spans="96:113" ht="18.75" x14ac:dyDescent="0.25">
      <c r="CR103" s="12"/>
      <c r="CS103" s="13"/>
      <c r="CU103" s="3"/>
      <c r="CV103" s="3"/>
      <c r="CW103" s="3"/>
      <c r="CY103" s="12">
        <f t="shared" ca="1" si="50"/>
        <v>2.7329549131020592E-2</v>
      </c>
      <c r="CZ103" s="13">
        <f t="shared" ca="1" si="53"/>
        <v>134</v>
      </c>
      <c r="DB103" s="3">
        <v>103</v>
      </c>
      <c r="DC103" s="3">
        <v>0</v>
      </c>
      <c r="DD103" s="3">
        <v>2</v>
      </c>
    </row>
    <row r="104" spans="96:113" ht="18.75" x14ac:dyDescent="0.25">
      <c r="CR104" s="12"/>
      <c r="CS104" s="13"/>
      <c r="CU104" s="3"/>
      <c r="CV104" s="3"/>
      <c r="CW104" s="3"/>
      <c r="CY104" s="12">
        <f t="shared" ca="1" si="50"/>
        <v>0.92701979484778796</v>
      </c>
      <c r="CZ104" s="13">
        <f t="shared" ca="1" si="53"/>
        <v>8</v>
      </c>
      <c r="DB104" s="3">
        <v>104</v>
      </c>
      <c r="DC104" s="3">
        <v>0</v>
      </c>
      <c r="DD104" s="3">
        <v>3</v>
      </c>
    </row>
    <row r="105" spans="96:113" ht="18.75" x14ac:dyDescent="0.25">
      <c r="CR105" s="12"/>
      <c r="CS105" s="13"/>
      <c r="CU105" s="3"/>
      <c r="CV105" s="3"/>
      <c r="CW105" s="3"/>
      <c r="CY105" s="12">
        <f t="shared" ca="1" si="50"/>
        <v>0.21724990715732773</v>
      </c>
      <c r="CZ105" s="13">
        <f t="shared" ca="1" si="53"/>
        <v>104</v>
      </c>
      <c r="DB105" s="3">
        <v>105</v>
      </c>
      <c r="DC105" s="3">
        <v>0</v>
      </c>
      <c r="DD105" s="3">
        <v>4</v>
      </c>
    </row>
    <row r="106" spans="96:113" ht="18.75" x14ac:dyDescent="0.25">
      <c r="CR106" s="12"/>
      <c r="CS106" s="13"/>
      <c r="CU106" s="3"/>
      <c r="CV106" s="3"/>
      <c r="CW106" s="3"/>
      <c r="CY106" s="12">
        <f t="shared" ca="1" si="50"/>
        <v>0.47742104506092853</v>
      </c>
      <c r="CZ106" s="13">
        <f t="shared" ca="1" si="53"/>
        <v>77</v>
      </c>
      <c r="DB106" s="3">
        <v>106</v>
      </c>
      <c r="DC106" s="3">
        <v>0</v>
      </c>
      <c r="DD106" s="3">
        <v>5</v>
      </c>
    </row>
    <row r="107" spans="96:113" ht="18.75" x14ac:dyDescent="0.25">
      <c r="CV107" s="3"/>
      <c r="CW107" s="3"/>
      <c r="CY107" s="12">
        <f t="shared" ca="1" si="50"/>
        <v>0.9500428533492189</v>
      </c>
      <c r="CZ107" s="13">
        <f t="shared" ca="1" si="53"/>
        <v>7</v>
      </c>
      <c r="DB107" s="3">
        <v>107</v>
      </c>
      <c r="DC107" s="3">
        <v>0</v>
      </c>
      <c r="DD107" s="3">
        <v>6</v>
      </c>
    </row>
    <row r="108" spans="96:113" ht="18.75" x14ac:dyDescent="0.25">
      <c r="CY108" s="12">
        <f t="shared" ca="1" si="50"/>
        <v>0.52424996848490635</v>
      </c>
      <c r="CZ108" s="13">
        <f t="shared" ca="1" si="53"/>
        <v>67</v>
      </c>
      <c r="DB108" s="3">
        <v>108</v>
      </c>
      <c r="DC108" s="3">
        <v>0</v>
      </c>
      <c r="DD108" s="3">
        <v>7</v>
      </c>
    </row>
    <row r="109" spans="96:113" ht="18.75" x14ac:dyDescent="0.25">
      <c r="CY109" s="12">
        <f t="shared" ca="1" si="50"/>
        <v>0.38512074876948066</v>
      </c>
      <c r="CZ109" s="13">
        <f t="shared" ca="1" si="53"/>
        <v>89</v>
      </c>
      <c r="DB109" s="3">
        <v>109</v>
      </c>
      <c r="DC109" s="3">
        <v>0</v>
      </c>
      <c r="DD109" s="3">
        <v>8</v>
      </c>
    </row>
    <row r="110" spans="96:113" ht="18.75" x14ac:dyDescent="0.25">
      <c r="CY110" s="12">
        <f t="shared" ca="1" si="50"/>
        <v>0.78070842349727043</v>
      </c>
      <c r="CZ110" s="13">
        <f t="shared" ca="1" si="53"/>
        <v>28</v>
      </c>
      <c r="DB110" s="3">
        <v>110</v>
      </c>
      <c r="DC110" s="3">
        <v>0</v>
      </c>
      <c r="DD110" s="3">
        <v>9</v>
      </c>
    </row>
    <row r="111" spans="96:113" ht="18.75" x14ac:dyDescent="0.25">
      <c r="CY111" s="12">
        <f t="shared" ca="1" si="50"/>
        <v>0.2118498554447179</v>
      </c>
      <c r="CZ111" s="13">
        <f t="shared" ca="1" si="53"/>
        <v>106</v>
      </c>
      <c r="DB111" s="3">
        <v>111</v>
      </c>
      <c r="DC111" s="3">
        <v>1</v>
      </c>
      <c r="DD111" s="3">
        <v>0</v>
      </c>
    </row>
    <row r="112" spans="96:113" ht="18.75" x14ac:dyDescent="0.25">
      <c r="CY112" s="12">
        <f t="shared" ca="1" si="50"/>
        <v>0.46003516865982974</v>
      </c>
      <c r="CZ112" s="13">
        <f t="shared" ca="1" si="53"/>
        <v>80</v>
      </c>
      <c r="DB112" s="3">
        <v>112</v>
      </c>
      <c r="DC112" s="3">
        <v>2</v>
      </c>
      <c r="DD112" s="3">
        <v>0</v>
      </c>
    </row>
    <row r="113" spans="103:108" ht="18.75" x14ac:dyDescent="0.25">
      <c r="CY113" s="12">
        <f t="shared" ca="1" si="50"/>
        <v>0.65578745027705643</v>
      </c>
      <c r="CZ113" s="13">
        <f t="shared" ca="1" si="53"/>
        <v>46</v>
      </c>
      <c r="DB113" s="3">
        <v>113</v>
      </c>
      <c r="DC113" s="3">
        <v>3</v>
      </c>
      <c r="DD113" s="3">
        <v>0</v>
      </c>
    </row>
    <row r="114" spans="103:108" ht="18.75" x14ac:dyDescent="0.25">
      <c r="CY114" s="12">
        <f t="shared" ca="1" si="50"/>
        <v>0.46466975552441458</v>
      </c>
      <c r="CZ114" s="13">
        <f t="shared" ca="1" si="53"/>
        <v>79</v>
      </c>
      <c r="DB114" s="3">
        <v>114</v>
      </c>
      <c r="DC114" s="3">
        <v>4</v>
      </c>
      <c r="DD114" s="3">
        <v>0</v>
      </c>
    </row>
    <row r="115" spans="103:108" ht="18.75" x14ac:dyDescent="0.25">
      <c r="CY115" s="12">
        <f t="shared" ca="1" si="50"/>
        <v>0.80292789755195548</v>
      </c>
      <c r="CZ115" s="13">
        <f t="shared" ca="1" si="53"/>
        <v>24</v>
      </c>
      <c r="DB115" s="3">
        <v>115</v>
      </c>
      <c r="DC115" s="3">
        <v>5</v>
      </c>
      <c r="DD115" s="3">
        <v>0</v>
      </c>
    </row>
    <row r="116" spans="103:108" ht="18.75" x14ac:dyDescent="0.25">
      <c r="CY116" s="12">
        <f t="shared" ca="1" si="50"/>
        <v>0.1298393716324151</v>
      </c>
      <c r="CZ116" s="13">
        <f t="shared" ca="1" si="53"/>
        <v>116</v>
      </c>
      <c r="DB116" s="3">
        <v>116</v>
      </c>
      <c r="DC116" s="3">
        <v>6</v>
      </c>
      <c r="DD116" s="3">
        <v>0</v>
      </c>
    </row>
    <row r="117" spans="103:108" ht="18.75" x14ac:dyDescent="0.25">
      <c r="CY117" s="12">
        <f t="shared" ca="1" si="50"/>
        <v>0.17974578735887858</v>
      </c>
      <c r="CZ117" s="13">
        <f t="shared" ca="1" si="53"/>
        <v>110</v>
      </c>
      <c r="DB117" s="3">
        <v>117</v>
      </c>
      <c r="DC117" s="3">
        <v>7</v>
      </c>
      <c r="DD117" s="3">
        <v>0</v>
      </c>
    </row>
    <row r="118" spans="103:108" ht="18.75" x14ac:dyDescent="0.25">
      <c r="CY118" s="12">
        <f t="shared" ca="1" si="50"/>
        <v>0.22943580611505021</v>
      </c>
      <c r="CZ118" s="13">
        <f t="shared" ca="1" si="53"/>
        <v>101</v>
      </c>
      <c r="DB118" s="3">
        <v>118</v>
      </c>
      <c r="DC118" s="3">
        <v>8</v>
      </c>
      <c r="DD118" s="3">
        <v>0</v>
      </c>
    </row>
    <row r="119" spans="103:108" ht="18.75" x14ac:dyDescent="0.25">
      <c r="CY119" s="12">
        <f t="shared" ca="1" si="50"/>
        <v>8.1545719117560145E-2</v>
      </c>
      <c r="CZ119" s="13">
        <f t="shared" ca="1" si="53"/>
        <v>126</v>
      </c>
      <c r="DB119" s="1">
        <v>119</v>
      </c>
      <c r="DC119" s="3">
        <v>9</v>
      </c>
      <c r="DD119" s="3">
        <v>0</v>
      </c>
    </row>
    <row r="120" spans="103:108" ht="18.75" x14ac:dyDescent="0.25">
      <c r="CY120" s="12">
        <f t="shared" ca="1" si="50"/>
        <v>0.15245710016371117</v>
      </c>
      <c r="CZ120" s="13">
        <f t="shared" ca="1" si="53"/>
        <v>114</v>
      </c>
      <c r="DB120" s="1">
        <v>120</v>
      </c>
      <c r="DC120" s="1">
        <v>0</v>
      </c>
      <c r="DD120" s="1">
        <v>0</v>
      </c>
    </row>
    <row r="121" spans="103:108" ht="18.75" x14ac:dyDescent="0.25">
      <c r="CY121" s="12">
        <f t="shared" ca="1" si="50"/>
        <v>0.89471633718169208</v>
      </c>
      <c r="CZ121" s="13">
        <f t="shared" ca="1" si="53"/>
        <v>11</v>
      </c>
      <c r="DB121" s="1">
        <v>121</v>
      </c>
      <c r="DC121" s="14">
        <v>0</v>
      </c>
      <c r="DD121" s="14">
        <v>1</v>
      </c>
    </row>
    <row r="122" spans="103:108" ht="18.75" x14ac:dyDescent="0.25">
      <c r="CY122" s="12">
        <f t="shared" ca="1" si="50"/>
        <v>0.637515965836568</v>
      </c>
      <c r="CZ122" s="13">
        <f t="shared" ca="1" si="53"/>
        <v>48</v>
      </c>
      <c r="DB122" s="1">
        <v>122</v>
      </c>
      <c r="DC122" s="14">
        <v>0</v>
      </c>
      <c r="DD122" s="14">
        <v>2</v>
      </c>
    </row>
    <row r="123" spans="103:108" ht="18.75" x14ac:dyDescent="0.25">
      <c r="CY123" s="12">
        <f t="shared" ca="1" si="50"/>
        <v>0.67323909873085264</v>
      </c>
      <c r="CZ123" s="13">
        <f t="shared" ca="1" si="53"/>
        <v>41</v>
      </c>
      <c r="DB123" s="1">
        <v>123</v>
      </c>
      <c r="DC123" s="14">
        <v>0</v>
      </c>
      <c r="DD123" s="14">
        <v>3</v>
      </c>
    </row>
    <row r="124" spans="103:108" ht="18.75" x14ac:dyDescent="0.25">
      <c r="CY124" s="12">
        <f t="shared" ca="1" si="50"/>
        <v>0.49774508205478607</v>
      </c>
      <c r="CZ124" s="13">
        <f t="shared" ca="1" si="53"/>
        <v>73</v>
      </c>
      <c r="DB124" s="1">
        <v>124</v>
      </c>
      <c r="DC124" s="14">
        <v>0</v>
      </c>
      <c r="DD124" s="14">
        <v>4</v>
      </c>
    </row>
    <row r="125" spans="103:108" ht="18.75" x14ac:dyDescent="0.25">
      <c r="CY125" s="12">
        <f t="shared" ca="1" si="50"/>
        <v>0.51686347966551371</v>
      </c>
      <c r="CZ125" s="13">
        <f t="shared" ca="1" si="53"/>
        <v>69</v>
      </c>
      <c r="DB125" s="1">
        <v>125</v>
      </c>
      <c r="DC125" s="14">
        <v>0</v>
      </c>
      <c r="DD125" s="14">
        <v>5</v>
      </c>
    </row>
    <row r="126" spans="103:108" ht="18.75" x14ac:dyDescent="0.25">
      <c r="CY126" s="12">
        <f t="shared" ca="1" si="50"/>
        <v>0.10427174952544094</v>
      </c>
      <c r="CZ126" s="13">
        <f t="shared" ca="1" si="53"/>
        <v>122</v>
      </c>
      <c r="DB126" s="1">
        <v>126</v>
      </c>
      <c r="DC126" s="14">
        <v>0</v>
      </c>
      <c r="DD126" s="14">
        <v>6</v>
      </c>
    </row>
    <row r="127" spans="103:108" ht="18.75" x14ac:dyDescent="0.25">
      <c r="CY127" s="12">
        <f t="shared" ca="1" si="50"/>
        <v>0.45375443266345639</v>
      </c>
      <c r="CZ127" s="13">
        <f t="shared" ca="1" si="53"/>
        <v>83</v>
      </c>
      <c r="DB127" s="1">
        <v>127</v>
      </c>
      <c r="DC127" s="14">
        <v>0</v>
      </c>
      <c r="DD127" s="14">
        <v>7</v>
      </c>
    </row>
    <row r="128" spans="103:108" ht="18.75" x14ac:dyDescent="0.25">
      <c r="CY128" s="12">
        <f t="shared" ca="1" si="50"/>
        <v>0.14557700404040275</v>
      </c>
      <c r="CZ128" s="13">
        <f t="shared" ca="1" si="53"/>
        <v>115</v>
      </c>
      <c r="DB128" s="1">
        <v>128</v>
      </c>
      <c r="DC128" s="14">
        <v>0</v>
      </c>
      <c r="DD128" s="14">
        <v>8</v>
      </c>
    </row>
    <row r="129" spans="103:108" ht="18.75" x14ac:dyDescent="0.25">
      <c r="CY129" s="12">
        <f t="shared" ref="CY129:CY138" ca="1" si="54">RAND()</f>
        <v>9.0368870077278229E-2</v>
      </c>
      <c r="CZ129" s="13">
        <f t="shared" ca="1" si="53"/>
        <v>124</v>
      </c>
      <c r="DB129" s="1">
        <v>129</v>
      </c>
      <c r="DC129" s="14">
        <v>0</v>
      </c>
      <c r="DD129" s="14">
        <v>9</v>
      </c>
    </row>
    <row r="130" spans="103:108" ht="18.75" x14ac:dyDescent="0.25">
      <c r="CY130" s="12">
        <f t="shared" ca="1" si="54"/>
        <v>0.7256291963922189</v>
      </c>
      <c r="CZ130" s="13">
        <f t="shared" ref="CZ130:CZ138" ca="1" si="55">RANK(CY130,$CY$1:$CY$140,)</f>
        <v>36</v>
      </c>
      <c r="DB130" s="1">
        <v>130</v>
      </c>
      <c r="DC130" s="14">
        <v>0</v>
      </c>
      <c r="DD130" s="14">
        <v>1</v>
      </c>
    </row>
    <row r="131" spans="103:108" ht="18.75" x14ac:dyDescent="0.25">
      <c r="CY131" s="12">
        <f t="shared" ca="1" si="54"/>
        <v>0.65844779384685836</v>
      </c>
      <c r="CZ131" s="13">
        <f t="shared" ca="1" si="55"/>
        <v>45</v>
      </c>
      <c r="DB131" s="1">
        <v>131</v>
      </c>
      <c r="DC131" s="14">
        <v>0</v>
      </c>
      <c r="DD131" s="14">
        <v>2</v>
      </c>
    </row>
    <row r="132" spans="103:108" ht="18.75" x14ac:dyDescent="0.25">
      <c r="CY132" s="12">
        <f t="shared" ca="1" si="54"/>
        <v>0.12450583711954089</v>
      </c>
      <c r="CZ132" s="13">
        <f t="shared" ca="1" si="55"/>
        <v>117</v>
      </c>
      <c r="DB132" s="1">
        <v>132</v>
      </c>
      <c r="DC132" s="14">
        <v>0</v>
      </c>
      <c r="DD132" s="14">
        <v>3</v>
      </c>
    </row>
    <row r="133" spans="103:108" ht="18.75" x14ac:dyDescent="0.25">
      <c r="CY133" s="12">
        <f t="shared" ca="1" si="54"/>
        <v>0.20566929475939411</v>
      </c>
      <c r="CZ133" s="13">
        <f t="shared" ca="1" si="55"/>
        <v>107</v>
      </c>
      <c r="DB133" s="1">
        <v>133</v>
      </c>
      <c r="DC133" s="14">
        <v>0</v>
      </c>
      <c r="DD133" s="14">
        <v>4</v>
      </c>
    </row>
    <row r="134" spans="103:108" ht="18.75" x14ac:dyDescent="0.25">
      <c r="CY134" s="12">
        <f t="shared" ca="1" si="54"/>
        <v>0.87852598888814948</v>
      </c>
      <c r="CZ134" s="13">
        <f t="shared" ca="1" si="55"/>
        <v>13</v>
      </c>
      <c r="DB134" s="1">
        <v>134</v>
      </c>
      <c r="DC134" s="14">
        <v>0</v>
      </c>
      <c r="DD134" s="14">
        <v>5</v>
      </c>
    </row>
    <row r="135" spans="103:108" ht="18.75" x14ac:dyDescent="0.25">
      <c r="CY135" s="12">
        <f t="shared" ca="1" si="54"/>
        <v>0.95312025869693318</v>
      </c>
      <c r="CZ135" s="13">
        <f t="shared" ca="1" si="55"/>
        <v>6</v>
      </c>
      <c r="DB135" s="1">
        <v>135</v>
      </c>
      <c r="DC135" s="14">
        <v>0</v>
      </c>
      <c r="DD135" s="14">
        <v>6</v>
      </c>
    </row>
    <row r="136" spans="103:108" ht="18.75" x14ac:dyDescent="0.25">
      <c r="CY136" s="12">
        <f t="shared" ca="1" si="54"/>
        <v>3.6729306702120712E-2</v>
      </c>
      <c r="CZ136" s="13">
        <f t="shared" ca="1" si="55"/>
        <v>132</v>
      </c>
      <c r="DB136" s="1">
        <v>136</v>
      </c>
      <c r="DC136" s="14">
        <v>0</v>
      </c>
      <c r="DD136" s="14">
        <v>7</v>
      </c>
    </row>
    <row r="137" spans="103:108" ht="18.75" x14ac:dyDescent="0.25">
      <c r="CY137" s="12">
        <f t="shared" ca="1" si="54"/>
        <v>0.54758363858627612</v>
      </c>
      <c r="CZ137" s="13">
        <f t="shared" ca="1" si="55"/>
        <v>58</v>
      </c>
      <c r="DB137" s="1">
        <v>137</v>
      </c>
      <c r="DC137" s="14">
        <v>0</v>
      </c>
      <c r="DD137" s="14">
        <v>8</v>
      </c>
    </row>
    <row r="138" spans="103:108" ht="18.75" x14ac:dyDescent="0.25">
      <c r="CY138" s="12">
        <f t="shared" ca="1" si="54"/>
        <v>0.62030795912443837</v>
      </c>
      <c r="CZ138" s="13">
        <f t="shared" ca="1" si="55"/>
        <v>50</v>
      </c>
      <c r="DB138" s="1">
        <v>138</v>
      </c>
      <c r="DC138" s="14">
        <v>0</v>
      </c>
      <c r="DD138" s="14">
        <v>9</v>
      </c>
    </row>
  </sheetData>
  <sheetProtection algorithmName="SHA-512" hashValue="Xcep3/rpOYuiHYl7bFxyjwIIydu4Nlx3F3LTEEozpiM9wz7t3cvSnY4SXctpUdSu6UU2us/43pWuNXYN3sItbw==" saltValue="KXPQJoMVCvO+SmQkDumc3g==" spinCount="100000" sheet="1" selectLockedCells="1"/>
  <mergeCells count="46">
    <mergeCell ref="G38:I38"/>
    <mergeCell ref="L38:P38"/>
    <mergeCell ref="Q38:S38"/>
    <mergeCell ref="V38:Z38"/>
    <mergeCell ref="B58:F58"/>
    <mergeCell ref="G58:I58"/>
    <mergeCell ref="L58:P58"/>
    <mergeCell ref="Q25:S25"/>
    <mergeCell ref="V25:Z25"/>
    <mergeCell ref="A34:AA34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B38:F38"/>
    <mergeCell ref="AB34:AD34"/>
    <mergeCell ref="B35:I35"/>
    <mergeCell ref="J35:M35"/>
    <mergeCell ref="N35:AC35"/>
    <mergeCell ref="AA25:AC25"/>
    <mergeCell ref="B25:F25"/>
    <mergeCell ref="G25:I25"/>
    <mergeCell ref="L25:P25"/>
    <mergeCell ref="AA5:AC5"/>
    <mergeCell ref="B15:F15"/>
    <mergeCell ref="G15:I15"/>
    <mergeCell ref="L15:P15"/>
    <mergeCell ref="Q15:S15"/>
    <mergeCell ref="V15:Z15"/>
    <mergeCell ref="AA15:AC15"/>
    <mergeCell ref="B5:F5"/>
    <mergeCell ref="G5:I5"/>
    <mergeCell ref="L5:P5"/>
    <mergeCell ref="Q5:S5"/>
    <mergeCell ref="V5:Z5"/>
    <mergeCell ref="A1:AA1"/>
    <mergeCell ref="AB1:AD1"/>
    <mergeCell ref="B2:I2"/>
    <mergeCell ref="J2:M2"/>
    <mergeCell ref="N2:AC2"/>
  </mergeCells>
  <phoneticPr fontId="6"/>
  <conditionalFormatting sqref="B11">
    <cfRule type="expression" dxfId="769" priority="45">
      <formula>B11=0</formula>
    </cfRule>
    <cfRule type="expression" dxfId="768" priority="43">
      <formula>A4="A"</formula>
    </cfRule>
    <cfRule type="expression" dxfId="767" priority="42">
      <formula>AND(A4="A",B11=0)</formula>
    </cfRule>
  </conditionalFormatting>
  <conditionalFormatting sqref="B21">
    <cfRule type="expression" dxfId="766" priority="27">
      <formula>AND(A14="A",B21=0)</formula>
    </cfRule>
    <cfRule type="expression" dxfId="765" priority="28">
      <formula>A14="A"</formula>
    </cfRule>
    <cfRule type="expression" dxfId="764" priority="30">
      <formula>B21=0</formula>
    </cfRule>
  </conditionalFormatting>
  <conditionalFormatting sqref="B31">
    <cfRule type="expression" dxfId="763" priority="12">
      <formula>AND(A24="A",B31=0)</formula>
    </cfRule>
    <cfRule type="expression" dxfId="762" priority="13">
      <formula>A24="A"</formula>
    </cfRule>
    <cfRule type="expression" dxfId="761" priority="15">
      <formula>B31=0</formula>
    </cfRule>
  </conditionalFormatting>
  <conditionalFormatting sqref="B42">
    <cfRule type="expression" dxfId="760" priority="1039">
      <formula>AND(A37="G",B42=0)</formula>
    </cfRule>
    <cfRule type="expression" dxfId="759" priority="1042">
      <formula>AND(A37="F",B42=0)</formula>
    </cfRule>
    <cfRule type="expression" dxfId="758" priority="1038">
      <formula>A37="E"</formula>
    </cfRule>
    <cfRule type="expression" dxfId="757" priority="1045">
      <formula>A37="F"</formula>
    </cfRule>
  </conditionalFormatting>
  <conditionalFormatting sqref="B42:B45">
    <cfRule type="expression" dxfId="756" priority="1049">
      <formula>B42=0</formula>
    </cfRule>
  </conditionalFormatting>
  <conditionalFormatting sqref="B43">
    <cfRule type="expression" dxfId="755" priority="1040">
      <formula>AND(OR(A37="B",A37="C"),B43=0)</formula>
    </cfRule>
    <cfRule type="expression" dxfId="754" priority="1046">
      <formula>OR(A37="B",A37="C")</formula>
    </cfRule>
    <cfRule type="expression" dxfId="753" priority="1043">
      <formula>A37="D"</formula>
    </cfRule>
  </conditionalFormatting>
  <conditionalFormatting sqref="B44">
    <cfRule type="expression" dxfId="752" priority="1044">
      <formula>A37="A"</formula>
    </cfRule>
    <cfRule type="expression" dxfId="751" priority="1041">
      <formula>AND(A37="A",B44=0)</formula>
    </cfRule>
  </conditionalFormatting>
  <conditionalFormatting sqref="B52">
    <cfRule type="expression" dxfId="750" priority="499">
      <formula>AND(A47="G",B52=0)</formula>
    </cfRule>
    <cfRule type="expression" dxfId="749" priority="498">
      <formula>A47="E"</formula>
    </cfRule>
    <cfRule type="expression" dxfId="748" priority="502">
      <formula>AND(A47="F",B52=0)</formula>
    </cfRule>
    <cfRule type="expression" dxfId="747" priority="505">
      <formula>A47="F"</formula>
    </cfRule>
  </conditionalFormatting>
  <conditionalFormatting sqref="B52:B55">
    <cfRule type="expression" dxfId="746" priority="507">
      <formula>B52=0</formula>
    </cfRule>
  </conditionalFormatting>
  <conditionalFormatting sqref="B53">
    <cfRule type="expression" dxfId="745" priority="503">
      <formula>A47="D"</formula>
    </cfRule>
    <cfRule type="expression" dxfId="744" priority="506">
      <formula>OR(A47="B",A47="C")</formula>
    </cfRule>
    <cfRule type="expression" dxfId="743" priority="500">
      <formula>AND(OR(A47="B",A47="C"),B53=0)</formula>
    </cfRule>
  </conditionalFormatting>
  <conditionalFormatting sqref="B54">
    <cfRule type="expression" dxfId="742" priority="501">
      <formula>AND(A47="A",B54=0)</formula>
    </cfRule>
    <cfRule type="expression" dxfId="741" priority="504">
      <formula>A47="A"</formula>
    </cfRule>
  </conditionalFormatting>
  <conditionalFormatting sqref="B62">
    <cfRule type="expression" dxfId="740" priority="268">
      <formula>AND(A57="G",B62=0)</formula>
    </cfRule>
    <cfRule type="expression" dxfId="739" priority="267">
      <formula>A57="E"</formula>
    </cfRule>
    <cfRule type="expression" dxfId="738" priority="271">
      <formula>AND(A57="F",B62=0)</formula>
    </cfRule>
    <cfRule type="expression" dxfId="737" priority="274">
      <formula>A57="F"</formula>
    </cfRule>
  </conditionalFormatting>
  <conditionalFormatting sqref="B62:B65">
    <cfRule type="expression" dxfId="736" priority="276">
      <formula>B62=0</formula>
    </cfRule>
  </conditionalFormatting>
  <conditionalFormatting sqref="B63">
    <cfRule type="expression" dxfId="735" priority="269">
      <formula>AND(OR(A57="B",A57="C"),B63=0)</formula>
    </cfRule>
    <cfRule type="expression" dxfId="734" priority="272">
      <formula>A57="D"</formula>
    </cfRule>
    <cfRule type="expression" dxfId="733" priority="275">
      <formula>OR(A57="B",A57="C")</formula>
    </cfRule>
  </conditionalFormatting>
  <conditionalFormatting sqref="B64">
    <cfRule type="expression" dxfId="732" priority="270">
      <formula>AND(A57="A",B64=0)</formula>
    </cfRule>
    <cfRule type="expression" dxfId="731" priority="273">
      <formula>A57="A"</formula>
    </cfRule>
  </conditionalFormatting>
  <conditionalFormatting sqref="C42">
    <cfRule type="expression" dxfId="730" priority="728">
      <formula>A37="F"</formula>
    </cfRule>
    <cfRule type="expression" dxfId="729" priority="719">
      <formula>A37="B"</formula>
    </cfRule>
    <cfRule type="expression" dxfId="728" priority="695">
      <formula>AND(A37="B",C42=0)</formula>
    </cfRule>
    <cfRule type="expression" dxfId="727" priority="697">
      <formula>AND(A37="F",B42=0,C42=0)</formula>
    </cfRule>
    <cfRule type="expression" dxfId="726" priority="678">
      <formula>AND(A37="G",C42=0)</formula>
    </cfRule>
    <cfRule type="expression" dxfId="725" priority="679">
      <formula>A37="G"</formula>
    </cfRule>
  </conditionalFormatting>
  <conditionalFormatting sqref="C42:C45">
    <cfRule type="expression" dxfId="724" priority="712">
      <formula>AND(B42=0,C42=0)</formula>
    </cfRule>
  </conditionalFormatting>
  <conditionalFormatting sqref="C43">
    <cfRule type="expression" dxfId="723" priority="689">
      <formula>A37="D"</formula>
    </cfRule>
    <cfRule type="expression" dxfId="722" priority="684">
      <formula>AND(OR(A37="A",A37="D"),B43=0,C43=0)</formula>
    </cfRule>
    <cfRule type="expression" dxfId="721" priority="715">
      <formula>A37="A"</formula>
    </cfRule>
    <cfRule type="expression" dxfId="720" priority="682">
      <formula>AND(OR(A37="B",A37="C"),B43=0,C43=0)</formula>
    </cfRule>
    <cfRule type="expression" dxfId="719" priority="698">
      <formula>OR(A37="B",A37="C")</formula>
    </cfRule>
  </conditionalFormatting>
  <conditionalFormatting sqref="C44">
    <cfRule type="expression" dxfId="718" priority="686">
      <formula>AND(A37="A",B44=0,C44=0)</formula>
    </cfRule>
    <cfRule type="expression" dxfId="717" priority="709">
      <formula>A37="A"</formula>
    </cfRule>
  </conditionalFormatting>
  <conditionalFormatting sqref="C52">
    <cfRule type="expression" dxfId="716" priority="448">
      <formula>A47="G"</formula>
    </cfRule>
    <cfRule type="expression" dxfId="715" priority="497">
      <formula>A47="F"</formula>
    </cfRule>
    <cfRule type="expression" dxfId="714" priority="466">
      <formula>AND(A47="F",B52=0,C52=0)</formula>
    </cfRule>
    <cfRule type="expression" dxfId="713" priority="447">
      <formula>AND(A47="G",C52=0)</formula>
    </cfRule>
    <cfRule type="expression" dxfId="712" priority="488">
      <formula>A47="B"</formula>
    </cfRule>
    <cfRule type="expression" dxfId="711" priority="464">
      <formula>AND(A47="B",C52=0)</formula>
    </cfRule>
  </conditionalFormatting>
  <conditionalFormatting sqref="C52:C55">
    <cfRule type="expression" dxfId="710" priority="481">
      <formula>AND(B52=0,C52=0)</formula>
    </cfRule>
  </conditionalFormatting>
  <conditionalFormatting sqref="C53">
    <cfRule type="expression" dxfId="709" priority="451">
      <formula>AND(OR(A47="B",A47="C"),B53=0,C53=0)</formula>
    </cfRule>
    <cfRule type="expression" dxfId="708" priority="467">
      <formula>OR(A47="B",A47="C")</formula>
    </cfRule>
    <cfRule type="expression" dxfId="707" priority="453">
      <formula>AND(OR(A47="A",A47="D"),B53=0,C53=0)</formula>
    </cfRule>
    <cfRule type="expression" dxfId="706" priority="484">
      <formula>A47="A"</formula>
    </cfRule>
    <cfRule type="expression" dxfId="705" priority="458">
      <formula>A47="D"</formula>
    </cfRule>
  </conditionalFormatting>
  <conditionalFormatting sqref="C54">
    <cfRule type="expression" dxfId="704" priority="478">
      <formula>A47="A"</formula>
    </cfRule>
    <cfRule type="expression" dxfId="703" priority="455">
      <formula>AND(A47="A",B54=0,C54=0)</formula>
    </cfRule>
  </conditionalFormatting>
  <conditionalFormatting sqref="C62">
    <cfRule type="expression" dxfId="702" priority="233">
      <formula>AND(A57="B",C62=0)</formula>
    </cfRule>
    <cfRule type="expression" dxfId="701" priority="235">
      <formula>AND(A57="F",B62=0,C62=0)</formula>
    </cfRule>
    <cfRule type="expression" dxfId="700" priority="257">
      <formula>A57="B"</formula>
    </cfRule>
    <cfRule type="expression" dxfId="699" priority="217">
      <formula>A57="G"</formula>
    </cfRule>
    <cfRule type="expression" dxfId="698" priority="266">
      <formula>A57="F"</formula>
    </cfRule>
    <cfRule type="expression" dxfId="697" priority="216">
      <formula>AND(A57="G",C62=0)</formula>
    </cfRule>
  </conditionalFormatting>
  <conditionalFormatting sqref="C62:C65">
    <cfRule type="expression" dxfId="696" priority="250">
      <formula>AND(B62=0,C62=0)</formula>
    </cfRule>
  </conditionalFormatting>
  <conditionalFormatting sqref="C63">
    <cfRule type="expression" dxfId="695" priority="236">
      <formula>OR(A57="B",A57="C")</formula>
    </cfRule>
    <cfRule type="expression" dxfId="694" priority="220">
      <formula>AND(OR(A57="B",A57="C"),B63=0,C63=0)</formula>
    </cfRule>
    <cfRule type="expression" dxfId="693" priority="222">
      <formula>AND(OR(A57="A",A57="D"),B63=0,C63=0)</formula>
    </cfRule>
    <cfRule type="expression" dxfId="692" priority="253">
      <formula>A57="A"</formula>
    </cfRule>
    <cfRule type="expression" dxfId="691" priority="227">
      <formula>A57="D"</formula>
    </cfRule>
  </conditionalFormatting>
  <conditionalFormatting sqref="C64">
    <cfRule type="expression" dxfId="690" priority="247">
      <formula>A57="A"</formula>
    </cfRule>
    <cfRule type="expression" dxfId="689" priority="224">
      <formula>AND(A57="A",B64=0,C64=0)</formula>
    </cfRule>
  </conditionalFormatting>
  <conditionalFormatting sqref="D42">
    <cfRule type="expression" dxfId="688" priority="677">
      <formula>AND(A37="G",C42=0,D42=0)</formula>
    </cfRule>
    <cfRule type="expression" dxfId="687" priority="692">
      <formula>AND(OR(A37="A",A37="C",A37="D"),D42=0)</formula>
    </cfRule>
    <cfRule type="expression" dxfId="686" priority="680">
      <formula>A37="G"</formula>
    </cfRule>
    <cfRule type="expression" dxfId="685" priority="718">
      <formula>OR(A37="A",A37="C",A37="D",A37="E")</formula>
    </cfRule>
    <cfRule type="expression" dxfId="684" priority="675">
      <formula>AND(A37="E",B42=0,C42=0,D42=0)</formula>
    </cfRule>
    <cfRule type="expression" dxfId="683" priority="696">
      <formula>AND(A37="F",B42=0,C42=0,D42=0)</formula>
    </cfRule>
    <cfRule type="expression" dxfId="682" priority="722">
      <formula>A37="B"</formula>
    </cfRule>
    <cfRule type="expression" dxfId="681" priority="727">
      <formula>A37="F"</formula>
    </cfRule>
    <cfRule type="expression" dxfId="680" priority="694">
      <formula>AND(A37="B",C42=0,D42=0)</formula>
    </cfRule>
  </conditionalFormatting>
  <conditionalFormatting sqref="D42:D45">
    <cfRule type="expression" dxfId="679" priority="711">
      <formula>AND(B42=0,C42=0,D42=0)</formula>
    </cfRule>
  </conditionalFormatting>
  <conditionalFormatting sqref="D43">
    <cfRule type="expression" dxfId="678" priority="683">
      <formula>AND(OR(A37="B",A37="C"),B43=0,C43=0,D43=0)</formula>
    </cfRule>
    <cfRule type="expression" dxfId="677" priority="688">
      <formula>AND(OR(A37="A",A37="D"),C43=0,D43=0)</formula>
    </cfRule>
    <cfRule type="expression" dxfId="676" priority="714">
      <formula>OR(A37="B",A37="C")</formula>
    </cfRule>
    <cfRule type="expression" dxfId="675" priority="725">
      <formula>A37="A"</formula>
    </cfRule>
    <cfRule type="expression" dxfId="674" priority="699">
      <formula>A37="D"</formula>
    </cfRule>
  </conditionalFormatting>
  <conditionalFormatting sqref="D44">
    <cfRule type="expression" dxfId="673" priority="685">
      <formula>AND(A37="A",B44=0,C44=0,D44=0)</formula>
    </cfRule>
    <cfRule type="expression" dxfId="672" priority="708">
      <formula>A37="A"</formula>
    </cfRule>
  </conditionalFormatting>
  <conditionalFormatting sqref="D52">
    <cfRule type="expression" dxfId="671" priority="449">
      <formula>A47="G"</formula>
    </cfRule>
    <cfRule type="expression" dxfId="670" priority="461">
      <formula>AND(OR(A47="A",A47="C",A47="D"),D52=0)</formula>
    </cfRule>
    <cfRule type="expression" dxfId="669" priority="463">
      <formula>AND(A47="B",C52=0,D52=0)</formula>
    </cfRule>
    <cfRule type="expression" dxfId="668" priority="491">
      <formula>A47="B"</formula>
    </cfRule>
    <cfRule type="expression" dxfId="667" priority="446">
      <formula>AND(A47="G",C52=0,D52=0)</formula>
    </cfRule>
    <cfRule type="expression" dxfId="666" priority="496">
      <formula>A47="F"</formula>
    </cfRule>
    <cfRule type="expression" dxfId="665" priority="465">
      <formula>AND(A47="F",B52=0,C52=0,D52=0)</formula>
    </cfRule>
    <cfRule type="expression" dxfId="664" priority="487">
      <formula>OR(A47="A",A47="C",A47="D",A47="E")</formula>
    </cfRule>
    <cfRule type="expression" dxfId="663" priority="444">
      <formula>AND(A47="E",B52=0,C52=0,D52=0)</formula>
    </cfRule>
  </conditionalFormatting>
  <conditionalFormatting sqref="D52:D55">
    <cfRule type="expression" dxfId="662" priority="480">
      <formula>AND(B52=0,C52=0,D52=0)</formula>
    </cfRule>
  </conditionalFormatting>
  <conditionalFormatting sqref="D53">
    <cfRule type="expression" dxfId="661" priority="457">
      <formula>AND(OR(A47="A",A47="D"),C53=0,D53=0)</formula>
    </cfRule>
    <cfRule type="expression" dxfId="660" priority="494">
      <formula>A47="A"</formula>
    </cfRule>
    <cfRule type="expression" dxfId="659" priority="483">
      <formula>OR(A47="B",A47="C")</formula>
    </cfRule>
    <cfRule type="expression" dxfId="658" priority="452">
      <formula>AND(OR(A47="B",A47="C"),B53=0,C53=0,D53=0)</formula>
    </cfRule>
    <cfRule type="expression" dxfId="657" priority="468">
      <formula>A47="D"</formula>
    </cfRule>
  </conditionalFormatting>
  <conditionalFormatting sqref="D54">
    <cfRule type="expression" dxfId="656" priority="477">
      <formula>A47="A"</formula>
    </cfRule>
    <cfRule type="expression" dxfId="655" priority="454">
      <formula>AND(A47="A",B54=0,C54=0,D54=0)</formula>
    </cfRule>
  </conditionalFormatting>
  <conditionalFormatting sqref="D62">
    <cfRule type="expression" dxfId="654" priority="256">
      <formula>OR(A57="A",A57="C",A57="D",A57="E")</formula>
    </cfRule>
    <cfRule type="expression" dxfId="653" priority="260">
      <formula>A57="B"</formula>
    </cfRule>
    <cfRule type="expression" dxfId="652" priority="230">
      <formula>AND(OR(A57="A",A57="C",A57="D"),D62=0)</formula>
    </cfRule>
    <cfRule type="expression" dxfId="651" priority="218">
      <formula>A57="G"</formula>
    </cfRule>
    <cfRule type="expression" dxfId="650" priority="215">
      <formula>AND(A57="G",C62=0,D62=0)</formula>
    </cfRule>
    <cfRule type="expression" dxfId="649" priority="232">
      <formula>AND(A57="B",C62=0,D62=0)</formula>
    </cfRule>
    <cfRule type="expression" dxfId="648" priority="265">
      <formula>A57="F"</formula>
    </cfRule>
    <cfRule type="expression" dxfId="647" priority="234">
      <formula>AND(A57="F",B62=0,C62=0,D62=0)</formula>
    </cfRule>
    <cfRule type="expression" dxfId="646" priority="213">
      <formula>AND(A57="E",B62=0,C62=0,D62=0)</formula>
    </cfRule>
  </conditionalFormatting>
  <conditionalFormatting sqref="D62:D65">
    <cfRule type="expression" dxfId="645" priority="249">
      <formula>AND(B62=0,C62=0,D62=0)</formula>
    </cfRule>
  </conditionalFormatting>
  <conditionalFormatting sqref="D63">
    <cfRule type="expression" dxfId="644" priority="252">
      <formula>OR(A57="B",A57="C")</formula>
    </cfRule>
    <cfRule type="expression" dxfId="643" priority="237">
      <formula>A57="D"</formula>
    </cfRule>
    <cfRule type="expression" dxfId="642" priority="263">
      <formula>A57="A"</formula>
    </cfRule>
    <cfRule type="expression" dxfId="641" priority="226">
      <formula>AND(OR(A57="A",A57="D"),C63=0,D63=0)</formula>
    </cfRule>
    <cfRule type="expression" dxfId="640" priority="221">
      <formula>AND(OR(A57="B",A57="C"),B63=0,C63=0,D63=0)</formula>
    </cfRule>
  </conditionalFormatting>
  <conditionalFormatting sqref="D64">
    <cfRule type="expression" dxfId="639" priority="246">
      <formula>A57="A"</formula>
    </cfRule>
    <cfRule type="expression" dxfId="638" priority="223">
      <formula>AND(A57="A",B64=0,C64=0,D64=0)</formula>
    </cfRule>
  </conditionalFormatting>
  <conditionalFormatting sqref="E42">
    <cfRule type="expression" dxfId="637" priority="663">
      <formula>AND(A37="E",B37=1,B42=0,C42=0,D42=0,E42=0)</formula>
    </cfRule>
    <cfRule type="expression" dxfId="636" priority="693">
      <formula>AND(A37="B",C42=0,D42=0,E42=0)</formula>
    </cfRule>
    <cfRule type="expression" dxfId="635" priority="681">
      <formula>A37="G"</formula>
    </cfRule>
    <cfRule type="expression" dxfId="634" priority="691">
      <formula>AND(OR(A37="A",A37="C",A37="D"),D42=0,E42=0)</formula>
    </cfRule>
    <cfRule type="expression" dxfId="633" priority="726">
      <formula>A37="F"</formula>
    </cfRule>
    <cfRule type="expression" dxfId="632" priority="721">
      <formula>A37="B"</formula>
    </cfRule>
    <cfRule type="expression" dxfId="631" priority="717">
      <formula>OR(A37="A",A37="C",A37="D",A37="E")</formula>
    </cfRule>
    <cfRule type="expression" dxfId="630" priority="676">
      <formula>AND(A37="G",C42=0,D42=0,E42=0)</formula>
    </cfRule>
    <cfRule type="expression" dxfId="629" priority="673">
      <formula>AND(A37="E",B42=0,C42=0,D42=0,E42=0)</formula>
    </cfRule>
  </conditionalFormatting>
  <conditionalFormatting sqref="E42:E43 E44:F45">
    <cfRule type="expression" dxfId="628" priority="710">
      <formula>AND(B42=0,C42=0,D42=0,E42=0)</formula>
    </cfRule>
  </conditionalFormatting>
  <conditionalFormatting sqref="E43">
    <cfRule type="expression" dxfId="627" priority="713">
      <formula>OR(A37="B",A37="C")</formula>
    </cfRule>
    <cfRule type="expression" dxfId="626" priority="687">
      <formula>AND(OR(A37="A",A37="D"),C43=0,D43=0,E43=0)</formula>
    </cfRule>
    <cfRule type="expression" dxfId="625" priority="700">
      <formula>A37="D"</formula>
    </cfRule>
    <cfRule type="expression" dxfId="624" priority="724">
      <formula>A37="A"</formula>
    </cfRule>
  </conditionalFormatting>
  <conditionalFormatting sqref="E44">
    <cfRule type="expression" dxfId="623" priority="664">
      <formula>AND(A37="D",B42=0,C42=0,D42=0,E42=0)</formula>
    </cfRule>
    <cfRule type="expression" dxfId="622" priority="662">
      <formula>AND(A37="D",B37=1,B44=0,C44=0,D44=0,E44=0)</formula>
    </cfRule>
  </conditionalFormatting>
  <conditionalFormatting sqref="E52">
    <cfRule type="expression" dxfId="621" priority="450">
      <formula>A47="G"</formula>
    </cfRule>
    <cfRule type="expression" dxfId="620" priority="460">
      <formula>AND(OR(A47="A",A47="C",A47="D"),D52=0,E52=0)</formula>
    </cfRule>
    <cfRule type="expression" dxfId="619" priority="495">
      <formula>A47="F"</formula>
    </cfRule>
    <cfRule type="expression" dxfId="618" priority="490">
      <formula>A47="B"</formula>
    </cfRule>
    <cfRule type="expression" dxfId="617" priority="486">
      <formula>OR(A47="A",A47="C",A47="D",A47="E")</formula>
    </cfRule>
    <cfRule type="expression" dxfId="616" priority="462">
      <formula>AND(A47="B",C52=0,D52=0,E52=0)</formula>
    </cfRule>
    <cfRule type="expression" dxfId="615" priority="432">
      <formula>AND(A47="E",B47=1,B52=0,C52=0,D52=0,E52=0)</formula>
    </cfRule>
    <cfRule type="expression" dxfId="614" priority="442">
      <formula>AND(A47="E",B52=0,C52=0,D52=0,E52=0)</formula>
    </cfRule>
    <cfRule type="expression" dxfId="613" priority="445">
      <formula>AND(A47="G",C52=0,D52=0,E52=0)</formula>
    </cfRule>
  </conditionalFormatting>
  <conditionalFormatting sqref="E52:E53 E54:F55">
    <cfRule type="expression" dxfId="612" priority="479">
      <formula>AND(B52=0,C52=0,D52=0,E52=0)</formula>
    </cfRule>
  </conditionalFormatting>
  <conditionalFormatting sqref="E53">
    <cfRule type="expression" dxfId="611" priority="493">
      <formula>A47="A"</formula>
    </cfRule>
    <cfRule type="expression" dxfId="610" priority="469">
      <formula>A47="D"</formula>
    </cfRule>
    <cfRule type="expression" dxfId="609" priority="482">
      <formula>OR(A47="B",A47="C")</formula>
    </cfRule>
    <cfRule type="expression" dxfId="608" priority="456">
      <formula>AND(OR(A47="A",A47="D"),C53=0,D53=0,E53=0)</formula>
    </cfRule>
  </conditionalFormatting>
  <conditionalFormatting sqref="E54">
    <cfRule type="expression" dxfId="607" priority="431">
      <formula>AND(A47="D",B47=1,B54=0,C54=0,D54=0,E54=0)</formula>
    </cfRule>
    <cfRule type="expression" dxfId="606" priority="433">
      <formula>AND(A47="D",B52=0,C52=0,D52=0,E52=0)</formula>
    </cfRule>
  </conditionalFormatting>
  <conditionalFormatting sqref="E62">
    <cfRule type="expression" dxfId="605" priority="229">
      <formula>AND(OR(A57="A",A57="C",A57="D"),D62=0,E62=0)</formula>
    </cfRule>
    <cfRule type="expression" dxfId="604" priority="201">
      <formula>AND(A57="E",B57=1,B62=0,C62=0,D62=0,E62=0)</formula>
    </cfRule>
    <cfRule type="expression" dxfId="603" priority="211">
      <formula>AND(A57="E",B62=0,C62=0,D62=0,E62=0)</formula>
    </cfRule>
    <cfRule type="expression" dxfId="602" priority="264">
      <formula>A57="F"</formula>
    </cfRule>
    <cfRule type="expression" dxfId="601" priority="259">
      <formula>A57="B"</formula>
    </cfRule>
    <cfRule type="expression" dxfId="600" priority="231">
      <formula>AND(A57="B",C62=0,D62=0,E62=0)</formula>
    </cfRule>
    <cfRule type="expression" dxfId="599" priority="255">
      <formula>OR(A57="A",A57="C",A57="D",A57="E")</formula>
    </cfRule>
    <cfRule type="expression" dxfId="598" priority="219">
      <formula>A57="G"</formula>
    </cfRule>
    <cfRule type="expression" dxfId="597" priority="214">
      <formula>AND(A57="G",C62=0,D62=0,E62=0)</formula>
    </cfRule>
  </conditionalFormatting>
  <conditionalFormatting sqref="E62:E63 E64:F65">
    <cfRule type="expression" dxfId="596" priority="248">
      <formula>AND(B62=0,C62=0,D62=0,E62=0)</formula>
    </cfRule>
  </conditionalFormatting>
  <conditionalFormatting sqref="E63">
    <cfRule type="expression" dxfId="595" priority="262">
      <formula>A57="A"</formula>
    </cfRule>
    <cfRule type="expression" dxfId="594" priority="225">
      <formula>AND(OR(A57="A",A57="D"),C63=0,D63=0,E63=0)</formula>
    </cfRule>
    <cfRule type="expression" dxfId="593" priority="238">
      <formula>A57="D"</formula>
    </cfRule>
    <cfRule type="expression" dxfId="592" priority="251">
      <formula>OR(A57="B",A57="C")</formula>
    </cfRule>
  </conditionalFormatting>
  <conditionalFormatting sqref="E64">
    <cfRule type="expression" dxfId="591" priority="202">
      <formula>AND(A57="D",B62=0,C62=0,D62=0,E62=0)</formula>
    </cfRule>
    <cfRule type="expression" dxfId="590" priority="200">
      <formula>AND(A57="D",B57=1,B64=0,C64=0,D64=0,E64=0)</formula>
    </cfRule>
  </conditionalFormatting>
  <conditionalFormatting sqref="E7:F7">
    <cfRule type="expression" dxfId="589" priority="44">
      <formula>AND(E7=0,$AQ1=1)</formula>
    </cfRule>
  </conditionalFormatting>
  <conditionalFormatting sqref="E17:F17">
    <cfRule type="expression" dxfId="588" priority="29">
      <formula>AND(E17=0,$AQ11=1)</formula>
    </cfRule>
  </conditionalFormatting>
  <conditionalFormatting sqref="E27:F27">
    <cfRule type="expression" dxfId="587" priority="14">
      <formula>AND(E27=0,$AQ21=1)</formula>
    </cfRule>
  </conditionalFormatting>
  <conditionalFormatting sqref="E40:F40">
    <cfRule type="expression" dxfId="586" priority="1048">
      <formula>AND(E40=0,$AQ1=1)</formula>
    </cfRule>
  </conditionalFormatting>
  <conditionalFormatting sqref="E44:F44">
    <cfRule type="expression" dxfId="585" priority="707">
      <formula>A37="A"</formula>
    </cfRule>
  </conditionalFormatting>
  <conditionalFormatting sqref="E50:F50">
    <cfRule type="expression" dxfId="584" priority="779">
      <formula>AND(E50=0,$AQ4=1)</formula>
    </cfRule>
  </conditionalFormatting>
  <conditionalFormatting sqref="E54:F54">
    <cfRule type="expression" dxfId="583" priority="476">
      <formula>A47="A"</formula>
    </cfRule>
  </conditionalFormatting>
  <conditionalFormatting sqref="E60:F60">
    <cfRule type="expression" dxfId="582" priority="767">
      <formula>AND(E60=0,$AQ7=1)</formula>
    </cfRule>
  </conditionalFormatting>
  <conditionalFormatting sqref="E64:F64">
    <cfRule type="expression" dxfId="581" priority="245">
      <formula>A57="A"</formula>
    </cfRule>
  </conditionalFormatting>
  <conditionalFormatting sqref="F42">
    <cfRule type="expression" dxfId="580" priority="669">
      <formula>OR(A37="D",A37="E")</formula>
    </cfRule>
    <cfRule type="expression" dxfId="579" priority="668">
      <formula>A37="G"</formula>
    </cfRule>
  </conditionalFormatting>
  <conditionalFormatting sqref="F43">
    <cfRule type="expression" dxfId="578" priority="667">
      <formula>A37="D"</formula>
    </cfRule>
  </conditionalFormatting>
  <conditionalFormatting sqref="F52">
    <cfRule type="expression" dxfId="577" priority="437">
      <formula>A47="G"</formula>
    </cfRule>
    <cfRule type="expression" dxfId="576" priority="438">
      <formula>OR(A47="D",A47="E")</formula>
    </cfRule>
  </conditionalFormatting>
  <conditionalFormatting sqref="F53">
    <cfRule type="expression" dxfId="575" priority="436">
      <formula>A47="D"</formula>
    </cfRule>
  </conditionalFormatting>
  <conditionalFormatting sqref="F62">
    <cfRule type="expression" dxfId="574" priority="206">
      <formula>A57="G"</formula>
    </cfRule>
    <cfRule type="expression" dxfId="573" priority="207">
      <formula>OR(A57="D",A57="E")</formula>
    </cfRule>
  </conditionalFormatting>
  <conditionalFormatting sqref="F63">
    <cfRule type="expression" dxfId="572" priority="205">
      <formula>A57="D"</formula>
    </cfRule>
  </conditionalFormatting>
  <conditionalFormatting sqref="G42">
    <cfRule type="expression" dxfId="571" priority="720">
      <formula>OR(A37="B",A37="F",A37="G")</formula>
    </cfRule>
    <cfRule type="expression" dxfId="570" priority="690">
      <formula>AND(OR(A37="A",A37="C",A37="D"),D42=0,E42=0,G42=0)</formula>
    </cfRule>
    <cfRule type="expression" dxfId="569" priority="716">
      <formula>OR(A37="A",A37="C",A37="D",A37="E")</formula>
    </cfRule>
  </conditionalFormatting>
  <conditionalFormatting sqref="G43">
    <cfRule type="expression" dxfId="568" priority="723">
      <formula>A37="A"</formula>
    </cfRule>
    <cfRule type="expression" dxfId="567" priority="702">
      <formula>A37="D"</formula>
    </cfRule>
    <cfRule type="expression" dxfId="566" priority="674">
      <formula>A37="C"</formula>
    </cfRule>
    <cfRule type="expression" dxfId="565" priority="704">
      <formula>OR(A37="B",A37="C")</formula>
    </cfRule>
  </conditionalFormatting>
  <conditionalFormatting sqref="G44">
    <cfRule type="expression" dxfId="564" priority="706">
      <formula>A37="A"</formula>
    </cfRule>
  </conditionalFormatting>
  <conditionalFormatting sqref="G52">
    <cfRule type="expression" dxfId="563" priority="485">
      <formula>OR(A47="A",A47="C",A47="D",A47="E")</formula>
    </cfRule>
    <cfRule type="expression" dxfId="562" priority="489">
      <formula>OR(A47="B",A47="F",A47="G")</formula>
    </cfRule>
    <cfRule type="expression" dxfId="561" priority="459">
      <formula>AND(OR(A47="A",A47="C",A47="D"),D52=0,E52=0,G52=0)</formula>
    </cfRule>
  </conditionalFormatting>
  <conditionalFormatting sqref="G53">
    <cfRule type="expression" dxfId="560" priority="471">
      <formula>A47="D"</formula>
    </cfRule>
    <cfRule type="expression" dxfId="559" priority="492">
      <formula>A47="A"</formula>
    </cfRule>
    <cfRule type="expression" dxfId="558" priority="473">
      <formula>OR(A47="B",A47="C")</formula>
    </cfRule>
    <cfRule type="expression" dxfId="557" priority="443">
      <formula>A47="C"</formula>
    </cfRule>
  </conditionalFormatting>
  <conditionalFormatting sqref="G54">
    <cfRule type="expression" dxfId="556" priority="475">
      <formula>A47="A"</formula>
    </cfRule>
  </conditionalFormatting>
  <conditionalFormatting sqref="G62">
    <cfRule type="expression" dxfId="555" priority="254">
      <formula>OR(A57="A",A57="C",A57="D",A57="E")</formula>
    </cfRule>
    <cfRule type="expression" dxfId="554" priority="228">
      <formula>AND(OR(A57="A",A57="C",A57="D"),D62=0,E62=0,G62=0)</formula>
    </cfRule>
    <cfRule type="expression" dxfId="553" priority="258">
      <formula>OR(A57="B",A57="F",A57="G")</formula>
    </cfRule>
  </conditionalFormatting>
  <conditionalFormatting sqref="G63">
    <cfRule type="expression" dxfId="552" priority="242">
      <formula>OR(A57="B",A57="C")</formula>
    </cfRule>
    <cfRule type="expression" dxfId="551" priority="212">
      <formula>A57="C"</formula>
    </cfRule>
    <cfRule type="expression" dxfId="550" priority="240">
      <formula>A57="D"</formula>
    </cfRule>
    <cfRule type="expression" dxfId="549" priority="261">
      <formula>A57="A"</formula>
    </cfRule>
  </conditionalFormatting>
  <conditionalFormatting sqref="G64">
    <cfRule type="expression" dxfId="548" priority="244">
      <formula>A57="A"</formula>
    </cfRule>
  </conditionalFormatting>
  <conditionalFormatting sqref="G8:H8">
    <cfRule type="expression" dxfId="547" priority="41">
      <formula>AND(E8=0,G8=0)</formula>
    </cfRule>
  </conditionalFormatting>
  <conditionalFormatting sqref="G18:H18">
    <cfRule type="expression" dxfId="546" priority="26">
      <formula>AND(E18=0,G18=0)</formula>
    </cfRule>
  </conditionalFormatting>
  <conditionalFormatting sqref="G28:H28">
    <cfRule type="expression" dxfId="545" priority="11">
      <formula>AND(E28=0,G28=0)</formula>
    </cfRule>
  </conditionalFormatting>
  <conditionalFormatting sqref="G41:H41">
    <cfRule type="expression" dxfId="544" priority="1047">
      <formula>AND(E41=0,G41=0)</formula>
    </cfRule>
  </conditionalFormatting>
  <conditionalFormatting sqref="G51:H51">
    <cfRule type="expression" dxfId="543" priority="778">
      <formula>AND(E51=0,G51=0)</formula>
    </cfRule>
  </conditionalFormatting>
  <conditionalFormatting sqref="G61:H61">
    <cfRule type="expression" dxfId="542" priority="766">
      <formula>AND(E61=0,G61=0)</formula>
    </cfRule>
  </conditionalFormatting>
  <conditionalFormatting sqref="H40">
    <cfRule type="expression" dxfId="541" priority="789">
      <formula>H40=0</formula>
    </cfRule>
  </conditionalFormatting>
  <conditionalFormatting sqref="H42">
    <cfRule type="expression" dxfId="540" priority="671">
      <formula>OR(A37="D",A37="E")</formula>
    </cfRule>
    <cfRule type="expression" dxfId="539" priority="670">
      <formula>A37="G"</formula>
    </cfRule>
  </conditionalFormatting>
  <conditionalFormatting sqref="H43">
    <cfRule type="expression" dxfId="538" priority="672">
      <formula>A37="D"</formula>
    </cfRule>
  </conditionalFormatting>
  <conditionalFormatting sqref="H44">
    <cfRule type="expression" dxfId="537" priority="666">
      <formula>AND(E44=0,F44=0,G44=0,H44=0)</formula>
    </cfRule>
    <cfRule type="expression" dxfId="536" priority="665">
      <formula>D37="A"</formula>
    </cfRule>
  </conditionalFormatting>
  <conditionalFormatting sqref="H50">
    <cfRule type="expression" dxfId="535" priority="777">
      <formula>H50=0</formula>
    </cfRule>
  </conditionalFormatting>
  <conditionalFormatting sqref="H52">
    <cfRule type="expression" dxfId="534" priority="440">
      <formula>OR(A47="D",A47="E")</formula>
    </cfRule>
    <cfRule type="expression" dxfId="533" priority="439">
      <formula>A47="G"</formula>
    </cfRule>
  </conditionalFormatting>
  <conditionalFormatting sqref="H53">
    <cfRule type="expression" dxfId="532" priority="441">
      <formula>A47="D"</formula>
    </cfRule>
  </conditionalFormatting>
  <conditionalFormatting sqref="H54">
    <cfRule type="expression" dxfId="531" priority="435">
      <formula>AND(E54=0,F54=0,G54=0,H54=0)</formula>
    </cfRule>
    <cfRule type="expression" dxfId="530" priority="434">
      <formula>D47="A"</formula>
    </cfRule>
  </conditionalFormatting>
  <conditionalFormatting sqref="H60">
    <cfRule type="expression" dxfId="529" priority="765">
      <formula>H60=0</formula>
    </cfRule>
  </conditionalFormatting>
  <conditionalFormatting sqref="H62">
    <cfRule type="expression" dxfId="528" priority="209">
      <formula>OR(A57="D",A57="E")</formula>
    </cfRule>
    <cfRule type="expression" dxfId="527" priority="208">
      <formula>A57="G"</formula>
    </cfRule>
  </conditionalFormatting>
  <conditionalFormatting sqref="H63">
    <cfRule type="expression" dxfId="526" priority="210">
      <formula>A57="D"</formula>
    </cfRule>
  </conditionalFormatting>
  <conditionalFormatting sqref="H64">
    <cfRule type="expression" dxfId="525" priority="203">
      <formula>D57="A"</formula>
    </cfRule>
    <cfRule type="expression" dxfId="524" priority="204">
      <formula>AND(E64=0,F64=0,G64=0,H64=0)</formula>
    </cfRule>
  </conditionalFormatting>
  <conditionalFormatting sqref="I43">
    <cfRule type="expression" dxfId="523" priority="703">
      <formula>OR(A37="B",A37="C")</formula>
    </cfRule>
    <cfRule type="expression" dxfId="522" priority="701">
      <formula>A37="D"</formula>
    </cfRule>
  </conditionalFormatting>
  <conditionalFormatting sqref="I44">
    <cfRule type="expression" dxfId="521" priority="705">
      <formula>A37="A"</formula>
    </cfRule>
  </conditionalFormatting>
  <conditionalFormatting sqref="I53">
    <cfRule type="expression" dxfId="520" priority="472">
      <formula>OR(A47="B",A47="C")</formula>
    </cfRule>
    <cfRule type="expression" dxfId="519" priority="470">
      <formula>A47="D"</formula>
    </cfRule>
  </conditionalFormatting>
  <conditionalFormatting sqref="I54">
    <cfRule type="expression" dxfId="518" priority="474">
      <formula>A47="A"</formula>
    </cfRule>
  </conditionalFormatting>
  <conditionalFormatting sqref="I63">
    <cfRule type="expression" dxfId="517" priority="241">
      <formula>OR(A57="B",A57="C")</formula>
    </cfRule>
    <cfRule type="expression" dxfId="516" priority="239">
      <formula>A57="D"</formula>
    </cfRule>
  </conditionalFormatting>
  <conditionalFormatting sqref="I64">
    <cfRule type="expression" dxfId="515" priority="243">
      <formula>A57="A"</formula>
    </cfRule>
  </conditionalFormatting>
  <conditionalFormatting sqref="L11">
    <cfRule type="expression" dxfId="514" priority="40">
      <formula>L11=0</formula>
    </cfRule>
    <cfRule type="expression" dxfId="513" priority="38">
      <formula>K4="A"</formula>
    </cfRule>
    <cfRule type="expression" dxfId="512" priority="37">
      <formula>AND(K4="A",L11=0)</formula>
    </cfRule>
  </conditionalFormatting>
  <conditionalFormatting sqref="L21">
    <cfRule type="expression" dxfId="511" priority="23">
      <formula>K14="A"</formula>
    </cfRule>
    <cfRule type="expression" dxfId="510" priority="22">
      <formula>AND(K14="A",L21=0)</formula>
    </cfRule>
    <cfRule type="expression" dxfId="509" priority="25">
      <formula>L21=0</formula>
    </cfRule>
  </conditionalFormatting>
  <conditionalFormatting sqref="L31">
    <cfRule type="expression" dxfId="508" priority="8">
      <formula>K24="A"</formula>
    </cfRule>
    <cfRule type="expression" dxfId="507" priority="7">
      <formula>AND(K24="A",L31=0)</formula>
    </cfRule>
    <cfRule type="expression" dxfId="506" priority="10">
      <formula>L31=0</formula>
    </cfRule>
  </conditionalFormatting>
  <conditionalFormatting sqref="L42">
    <cfRule type="expression" dxfId="505" priority="652">
      <formula>K37="E"</formula>
    </cfRule>
    <cfRule type="expression" dxfId="504" priority="653">
      <formula>AND(K37="G",L42=0)</formula>
    </cfRule>
    <cfRule type="expression" dxfId="503" priority="656">
      <formula>AND(K37="F",L42=0)</formula>
    </cfRule>
    <cfRule type="expression" dxfId="502" priority="659">
      <formula>K37="F"</formula>
    </cfRule>
  </conditionalFormatting>
  <conditionalFormatting sqref="L42:L45">
    <cfRule type="expression" dxfId="501" priority="661">
      <formula>L42=0</formula>
    </cfRule>
  </conditionalFormatting>
  <conditionalFormatting sqref="L43">
    <cfRule type="expression" dxfId="500" priority="654">
      <formula>AND(OR(K37="B",K37="C"),L43=0)</formula>
    </cfRule>
    <cfRule type="expression" dxfId="499" priority="657">
      <formula>K37="D"</formula>
    </cfRule>
    <cfRule type="expression" dxfId="498" priority="660">
      <formula>OR(K37="B",K37="C")</formula>
    </cfRule>
  </conditionalFormatting>
  <conditionalFormatting sqref="L44">
    <cfRule type="expression" dxfId="497" priority="655">
      <formula>AND(K37="A",L44=0)</formula>
    </cfRule>
    <cfRule type="expression" dxfId="496" priority="658">
      <formula>K37="A"</formula>
    </cfRule>
  </conditionalFormatting>
  <conditionalFormatting sqref="L52">
    <cfRule type="expression" dxfId="495" priority="421">
      <formula>K47="E"</formula>
    </cfRule>
    <cfRule type="expression" dxfId="494" priority="422">
      <formula>AND(K47="G",L52=0)</formula>
    </cfRule>
    <cfRule type="expression" dxfId="493" priority="425">
      <formula>AND(K47="F",L52=0)</formula>
    </cfRule>
    <cfRule type="expression" dxfId="492" priority="428">
      <formula>K47="F"</formula>
    </cfRule>
  </conditionalFormatting>
  <conditionalFormatting sqref="L52:L55">
    <cfRule type="expression" dxfId="491" priority="430">
      <formula>L52=0</formula>
    </cfRule>
  </conditionalFormatting>
  <conditionalFormatting sqref="L53">
    <cfRule type="expression" dxfId="490" priority="423">
      <formula>AND(OR(K47="B",K47="C"),L53=0)</formula>
    </cfRule>
    <cfRule type="expression" dxfId="489" priority="426">
      <formula>K47="D"</formula>
    </cfRule>
    <cfRule type="expression" dxfId="488" priority="429">
      <formula>OR(K47="B",K47="C")</formula>
    </cfRule>
  </conditionalFormatting>
  <conditionalFormatting sqref="L54">
    <cfRule type="expression" dxfId="487" priority="424">
      <formula>AND(K47="A",L54=0)</formula>
    </cfRule>
    <cfRule type="expression" dxfId="486" priority="427">
      <formula>K47="A"</formula>
    </cfRule>
  </conditionalFormatting>
  <conditionalFormatting sqref="L62">
    <cfRule type="expression" dxfId="485" priority="190">
      <formula>K57="E"</formula>
    </cfRule>
    <cfRule type="expression" dxfId="484" priority="194">
      <formula>AND(K57="F",L62=0)</formula>
    </cfRule>
    <cfRule type="expression" dxfId="483" priority="191">
      <formula>AND(K57="G",L62=0)</formula>
    </cfRule>
    <cfRule type="expression" dxfId="482" priority="197">
      <formula>K57="F"</formula>
    </cfRule>
  </conditionalFormatting>
  <conditionalFormatting sqref="L62:L65">
    <cfRule type="expression" dxfId="481" priority="199">
      <formula>L62=0</formula>
    </cfRule>
  </conditionalFormatting>
  <conditionalFormatting sqref="L63">
    <cfRule type="expression" dxfId="480" priority="198">
      <formula>OR(K57="B",K57="C")</formula>
    </cfRule>
    <cfRule type="expression" dxfId="479" priority="195">
      <formula>K57="D"</formula>
    </cfRule>
    <cfRule type="expression" dxfId="478" priority="192">
      <formula>AND(OR(K57="B",K57="C"),L63=0)</formula>
    </cfRule>
  </conditionalFormatting>
  <conditionalFormatting sqref="L64">
    <cfRule type="expression" dxfId="477" priority="193">
      <formula>AND(K57="A",L64=0)</formula>
    </cfRule>
    <cfRule type="expression" dxfId="476" priority="196">
      <formula>K57="A"</formula>
    </cfRule>
  </conditionalFormatting>
  <conditionalFormatting sqref="M42">
    <cfRule type="expression" dxfId="475" priority="601">
      <formula>AND(K37="G",M42=0)</formula>
    </cfRule>
    <cfRule type="expression" dxfId="474" priority="602">
      <formula>K37="G"</formula>
    </cfRule>
    <cfRule type="expression" dxfId="473" priority="642">
      <formula>K37="B"</formula>
    </cfRule>
    <cfRule type="expression" dxfId="472" priority="618">
      <formula>AND(K37="B",M42=0)</formula>
    </cfRule>
    <cfRule type="expression" dxfId="471" priority="620">
      <formula>AND(K37="F",L42=0,M42=0)</formula>
    </cfRule>
    <cfRule type="expression" dxfId="470" priority="651">
      <formula>K37="F"</formula>
    </cfRule>
  </conditionalFormatting>
  <conditionalFormatting sqref="M42:M45">
    <cfRule type="expression" dxfId="469" priority="635">
      <formula>AND(L42=0,M42=0)</formula>
    </cfRule>
  </conditionalFormatting>
  <conditionalFormatting sqref="M43">
    <cfRule type="expression" dxfId="468" priority="638">
      <formula>K37="A"</formula>
    </cfRule>
    <cfRule type="expression" dxfId="467" priority="607">
      <formula>AND(OR(K37="A",K37="D"),L43=0,M43=0)</formula>
    </cfRule>
    <cfRule type="expression" dxfId="466" priority="621">
      <formula>OR(K37="B",K37="C")</formula>
    </cfRule>
    <cfRule type="expression" dxfId="465" priority="605">
      <formula>AND(OR(K37="B",K37="C"),L43=0,M43=0)</formula>
    </cfRule>
    <cfRule type="expression" dxfId="464" priority="612">
      <formula>K37="D"</formula>
    </cfRule>
  </conditionalFormatting>
  <conditionalFormatting sqref="M44">
    <cfRule type="expression" dxfId="463" priority="609">
      <formula>AND(K37="A",L44=0,M44=0)</formula>
    </cfRule>
    <cfRule type="expression" dxfId="462" priority="632">
      <formula>K37="A"</formula>
    </cfRule>
  </conditionalFormatting>
  <conditionalFormatting sqref="M52">
    <cfRule type="expression" dxfId="461" priority="371">
      <formula>K47="G"</formula>
    </cfRule>
    <cfRule type="expression" dxfId="460" priority="370">
      <formula>AND(K47="G",M52=0)</formula>
    </cfRule>
    <cfRule type="expression" dxfId="459" priority="387">
      <formula>AND(K47="B",M52=0)</formula>
    </cfRule>
    <cfRule type="expression" dxfId="458" priority="389">
      <formula>AND(K47="F",L52=0,M52=0)</formula>
    </cfRule>
    <cfRule type="expression" dxfId="457" priority="411">
      <formula>K47="B"</formula>
    </cfRule>
    <cfRule type="expression" dxfId="456" priority="420">
      <formula>K47="F"</formula>
    </cfRule>
  </conditionalFormatting>
  <conditionalFormatting sqref="M52:M55">
    <cfRule type="expression" dxfId="455" priority="404">
      <formula>AND(L52=0,M52=0)</formula>
    </cfRule>
  </conditionalFormatting>
  <conditionalFormatting sqref="M53">
    <cfRule type="expression" dxfId="454" priority="407">
      <formula>K47="A"</formula>
    </cfRule>
    <cfRule type="expression" dxfId="453" priority="381">
      <formula>K47="D"</formula>
    </cfRule>
    <cfRule type="expression" dxfId="452" priority="390">
      <formula>OR(K47="B",K47="C")</formula>
    </cfRule>
    <cfRule type="expression" dxfId="451" priority="376">
      <formula>AND(OR(K47="A",K47="D"),L53=0,M53=0)</formula>
    </cfRule>
    <cfRule type="expression" dxfId="450" priority="374">
      <formula>AND(OR(K47="B",K47="C"),L53=0,M53=0)</formula>
    </cfRule>
  </conditionalFormatting>
  <conditionalFormatting sqref="M54">
    <cfRule type="expression" dxfId="449" priority="378">
      <formula>AND(K47="A",L54=0,M54=0)</formula>
    </cfRule>
    <cfRule type="expression" dxfId="448" priority="401">
      <formula>K47="A"</formula>
    </cfRule>
  </conditionalFormatting>
  <conditionalFormatting sqref="M62">
    <cfRule type="expression" dxfId="447" priority="140">
      <formula>K57="G"</formula>
    </cfRule>
    <cfRule type="expression" dxfId="446" priority="139">
      <formula>AND(K57="G",M62=0)</formula>
    </cfRule>
    <cfRule type="expression" dxfId="445" priority="180">
      <formula>K57="B"</formula>
    </cfRule>
    <cfRule type="expression" dxfId="444" priority="189">
      <formula>K57="F"</formula>
    </cfRule>
    <cfRule type="expression" dxfId="443" priority="156">
      <formula>AND(K57="B",M62=0)</formula>
    </cfRule>
    <cfRule type="expression" dxfId="442" priority="158">
      <formula>AND(K57="F",L62=0,M62=0)</formula>
    </cfRule>
  </conditionalFormatting>
  <conditionalFormatting sqref="M62:M65">
    <cfRule type="expression" dxfId="441" priority="173">
      <formula>AND(L62=0,M62=0)</formula>
    </cfRule>
  </conditionalFormatting>
  <conditionalFormatting sqref="M63">
    <cfRule type="expression" dxfId="440" priority="159">
      <formula>OR(K57="B",K57="C")</formula>
    </cfRule>
    <cfRule type="expression" dxfId="439" priority="143">
      <formula>AND(OR(K57="B",K57="C"),L63=0,M63=0)</formula>
    </cfRule>
    <cfRule type="expression" dxfId="438" priority="150">
      <formula>K57="D"</formula>
    </cfRule>
    <cfRule type="expression" dxfId="437" priority="176">
      <formula>K57="A"</formula>
    </cfRule>
    <cfRule type="expression" dxfId="436" priority="145">
      <formula>AND(OR(K57="A",K57="D"),L63=0,M63=0)</formula>
    </cfRule>
  </conditionalFormatting>
  <conditionalFormatting sqref="M64">
    <cfRule type="expression" dxfId="435" priority="147">
      <formula>AND(K57="A",L64=0,M64=0)</formula>
    </cfRule>
    <cfRule type="expression" dxfId="434" priority="170">
      <formula>K57="A"</formula>
    </cfRule>
  </conditionalFormatting>
  <conditionalFormatting sqref="N42">
    <cfRule type="expression" dxfId="433" priority="619">
      <formula>AND(K37="F",L42=0,M42=0,N42=0)</formula>
    </cfRule>
    <cfRule type="expression" dxfId="432" priority="603">
      <formula>K37="G"</formula>
    </cfRule>
    <cfRule type="expression" dxfId="431" priority="617">
      <formula>AND(K37="B",M42=0,N42=0)</formula>
    </cfRule>
    <cfRule type="expression" dxfId="430" priority="615">
      <formula>AND(OR(K37="A",K37="C",K37="D"),N42=0)</formula>
    </cfRule>
    <cfRule type="expression" dxfId="429" priority="650">
      <formula>K37="F"</formula>
    </cfRule>
    <cfRule type="expression" dxfId="428" priority="598">
      <formula>AND(K37="E",L42=0,M42=0,N42=0)</formula>
    </cfRule>
    <cfRule type="expression" dxfId="427" priority="600">
      <formula>AND(K37="G",M42=0,N42=0)</formula>
    </cfRule>
    <cfRule type="expression" dxfId="426" priority="645">
      <formula>K37="B"</formula>
    </cfRule>
    <cfRule type="expression" dxfId="425" priority="641">
      <formula>OR(K37="A",K37="C",K37="D",K37="E")</formula>
    </cfRule>
  </conditionalFormatting>
  <conditionalFormatting sqref="N42:N45">
    <cfRule type="expression" dxfId="424" priority="634">
      <formula>AND(L42=0,M42=0,N42=0)</formula>
    </cfRule>
  </conditionalFormatting>
  <conditionalFormatting sqref="N43">
    <cfRule type="expression" dxfId="423" priority="637">
      <formula>OR(K37="B",K37="C")</formula>
    </cfRule>
    <cfRule type="expression" dxfId="422" priority="622">
      <formula>K37="D"</formula>
    </cfRule>
    <cfRule type="expression" dxfId="421" priority="648">
      <formula>K37="A"</formula>
    </cfRule>
    <cfRule type="expression" dxfId="420" priority="606">
      <formula>AND(OR(K37="B",K37="C"),L43=0,M43=0,N43=0)</formula>
    </cfRule>
    <cfRule type="expression" dxfId="419" priority="611">
      <formula>AND(OR(K37="A",K37="D"),M43=0,N43=0)</formula>
    </cfRule>
  </conditionalFormatting>
  <conditionalFormatting sqref="N44">
    <cfRule type="expression" dxfId="418" priority="631">
      <formula>K37="A"</formula>
    </cfRule>
    <cfRule type="expression" dxfId="417" priority="608">
      <formula>AND(K37="A",L44=0,M44=0,N44=0)</formula>
    </cfRule>
  </conditionalFormatting>
  <conditionalFormatting sqref="N52">
    <cfRule type="expression" dxfId="416" priority="419">
      <formula>K47="F"</formula>
    </cfRule>
    <cfRule type="expression" dxfId="415" priority="386">
      <formula>AND(K47="B",M52=0,N52=0)</formula>
    </cfRule>
    <cfRule type="expression" dxfId="414" priority="414">
      <formula>K47="B"</formula>
    </cfRule>
    <cfRule type="expression" dxfId="413" priority="384">
      <formula>AND(OR(K47="A",K47="C",K47="D"),N52=0)</formula>
    </cfRule>
    <cfRule type="expression" dxfId="412" priority="372">
      <formula>K47="G"</formula>
    </cfRule>
    <cfRule type="expression" dxfId="411" priority="388">
      <formula>AND(K47="F",L52=0,M52=0,N52=0)</formula>
    </cfRule>
    <cfRule type="expression" dxfId="410" priority="367">
      <formula>AND(K47="E",L52=0,M52=0,N52=0)</formula>
    </cfRule>
    <cfRule type="expression" dxfId="409" priority="369">
      <formula>AND(K47="G",M52=0,N52=0)</formula>
    </cfRule>
    <cfRule type="expression" dxfId="408" priority="410">
      <formula>OR(K47="A",K47="C",K47="D",K47="E")</formula>
    </cfRule>
  </conditionalFormatting>
  <conditionalFormatting sqref="N52:N55">
    <cfRule type="expression" dxfId="407" priority="403">
      <formula>AND(L52=0,M52=0,N52=0)</formula>
    </cfRule>
  </conditionalFormatting>
  <conditionalFormatting sqref="N53">
    <cfRule type="expression" dxfId="406" priority="375">
      <formula>AND(OR(K47="B",K47="C"),L53=0,M53=0,N53=0)</formula>
    </cfRule>
    <cfRule type="expression" dxfId="405" priority="380">
      <formula>AND(OR(K47="A",K47="D"),M53=0,N53=0)</formula>
    </cfRule>
    <cfRule type="expression" dxfId="404" priority="406">
      <formula>OR(K47="B",K47="C")</formula>
    </cfRule>
    <cfRule type="expression" dxfId="403" priority="391">
      <formula>K47="D"</formula>
    </cfRule>
    <cfRule type="expression" dxfId="402" priority="417">
      <formula>K47="A"</formula>
    </cfRule>
  </conditionalFormatting>
  <conditionalFormatting sqref="N54">
    <cfRule type="expression" dxfId="401" priority="400">
      <formula>K47="A"</formula>
    </cfRule>
    <cfRule type="expression" dxfId="400" priority="377">
      <formula>AND(K47="A",L54=0,M54=0,N54=0)</formula>
    </cfRule>
  </conditionalFormatting>
  <conditionalFormatting sqref="N62">
    <cfRule type="expression" dxfId="399" priority="155">
      <formula>AND(K57="B",M62=0,N62=0)</formula>
    </cfRule>
    <cfRule type="expression" dxfId="398" priority="188">
      <formula>K57="F"</formula>
    </cfRule>
    <cfRule type="expression" dxfId="397" priority="153">
      <formula>AND(OR(K57="A",K57="C",K57="D"),N62=0)</formula>
    </cfRule>
    <cfRule type="expression" dxfId="396" priority="136">
      <formula>AND(K57="E",L62=0,M62=0,N62=0)</formula>
    </cfRule>
    <cfRule type="expression" dxfId="395" priority="141">
      <formula>K57="G"</formula>
    </cfRule>
    <cfRule type="expression" dxfId="394" priority="183">
      <formula>K57="B"</formula>
    </cfRule>
    <cfRule type="expression" dxfId="393" priority="179">
      <formula>OR(K57="A",K57="C",K57="D",K57="E")</formula>
    </cfRule>
    <cfRule type="expression" dxfId="392" priority="138">
      <formula>AND(K57="G",M62=0,N62=0)</formula>
    </cfRule>
    <cfRule type="expression" dxfId="391" priority="157">
      <formula>AND(K57="F",L62=0,M62=0,N62=0)</formula>
    </cfRule>
  </conditionalFormatting>
  <conditionalFormatting sqref="N62:N65">
    <cfRule type="expression" dxfId="390" priority="172">
      <formula>AND(L62=0,M62=0,N62=0)</formula>
    </cfRule>
  </conditionalFormatting>
  <conditionalFormatting sqref="N63">
    <cfRule type="expression" dxfId="389" priority="144">
      <formula>AND(OR(K57="B",K57="C"),L63=0,M63=0,N63=0)</formula>
    </cfRule>
    <cfRule type="expression" dxfId="388" priority="175">
      <formula>OR(K57="B",K57="C")</formula>
    </cfRule>
    <cfRule type="expression" dxfId="387" priority="186">
      <formula>K57="A"</formula>
    </cfRule>
    <cfRule type="expression" dxfId="386" priority="149">
      <formula>AND(OR(K57="A",K57="D"),M63=0,N63=0)</formula>
    </cfRule>
    <cfRule type="expression" dxfId="385" priority="160">
      <formula>K57="D"</formula>
    </cfRule>
  </conditionalFormatting>
  <conditionalFormatting sqref="N64">
    <cfRule type="expression" dxfId="384" priority="169">
      <formula>K57="A"</formula>
    </cfRule>
    <cfRule type="expression" dxfId="383" priority="146">
      <formula>AND(K57="A",L64=0,M64=0,N64=0)</formula>
    </cfRule>
  </conditionalFormatting>
  <conditionalFormatting sqref="O42">
    <cfRule type="expression" dxfId="382" priority="644">
      <formula>K37="B"</formula>
    </cfRule>
    <cfRule type="expression" dxfId="381" priority="599">
      <formula>AND(K37="G",M42=0,N42=0,O42=0)</formula>
    </cfRule>
    <cfRule type="expression" dxfId="380" priority="604">
      <formula>K37="G"</formula>
    </cfRule>
    <cfRule type="expression" dxfId="379" priority="586">
      <formula>AND(K37="E",L37=1,L42=0,M42=0,N42=0,O42=0)</formula>
    </cfRule>
    <cfRule type="expression" dxfId="378" priority="640">
      <formula>OR(K37="A",K37="C",K37="D",K37="E")</formula>
    </cfRule>
    <cfRule type="expression" dxfId="377" priority="616">
      <formula>AND(K37="B",M42=0,N42=0,O42=0)</formula>
    </cfRule>
    <cfRule type="expression" dxfId="376" priority="596">
      <formula>AND(K37="E",L42=0,M42=0,N42=0,O42=0)</formula>
    </cfRule>
    <cfRule type="expression" dxfId="375" priority="649">
      <formula>K37="F"</formula>
    </cfRule>
    <cfRule type="expression" dxfId="374" priority="614">
      <formula>AND(OR(K37="A",K37="C",K37="D"),N42=0,O42=0)</formula>
    </cfRule>
  </conditionalFormatting>
  <conditionalFormatting sqref="O42:O43 O44:P45">
    <cfRule type="expression" dxfId="373" priority="633">
      <formula>AND(L42=0,M42=0,N42=0,O42=0)</formula>
    </cfRule>
  </conditionalFormatting>
  <conditionalFormatting sqref="O43">
    <cfRule type="expression" dxfId="372" priority="623">
      <formula>K37="D"</formula>
    </cfRule>
    <cfRule type="expression" dxfId="371" priority="636">
      <formula>OR(K37="B",K37="C")</formula>
    </cfRule>
    <cfRule type="expression" dxfId="370" priority="647">
      <formula>K37="A"</formula>
    </cfRule>
    <cfRule type="expression" dxfId="369" priority="610">
      <formula>AND(OR(K37="A",K37="D"),M43=0,N43=0,O43=0)</formula>
    </cfRule>
  </conditionalFormatting>
  <conditionalFormatting sqref="O44">
    <cfRule type="expression" dxfId="368" priority="585">
      <formula>AND(K37="D",L37=1,L44=0,M44=0,N44=0,O44=0)</formula>
    </cfRule>
    <cfRule type="expression" dxfId="367" priority="587">
      <formula>AND(K37="D",L42=0,M42=0,N42=0,O42=0)</formula>
    </cfRule>
  </conditionalFormatting>
  <conditionalFormatting sqref="O52">
    <cfRule type="expression" dxfId="366" priority="365">
      <formula>AND(K47="E",L52=0,M52=0,N52=0,O52=0)</formula>
    </cfRule>
    <cfRule type="expression" dxfId="365" priority="385">
      <formula>AND(K47="B",M52=0,N52=0,O52=0)</formula>
    </cfRule>
    <cfRule type="expression" dxfId="364" priority="418">
      <formula>K47="F"</formula>
    </cfRule>
    <cfRule type="expression" dxfId="363" priority="373">
      <formula>K47="G"</formula>
    </cfRule>
    <cfRule type="expression" dxfId="362" priority="413">
      <formula>K47="B"</formula>
    </cfRule>
    <cfRule type="expression" dxfId="361" priority="383">
      <formula>AND(OR(K47="A",K47="C",K47="D"),N52=0,O52=0)</formula>
    </cfRule>
    <cfRule type="expression" dxfId="360" priority="368">
      <formula>AND(K47="G",M52=0,N52=0,O52=0)</formula>
    </cfRule>
    <cfRule type="expression" dxfId="359" priority="409">
      <formula>OR(K47="A",K47="C",K47="D",K47="E")</formula>
    </cfRule>
    <cfRule type="expression" dxfId="358" priority="355">
      <formula>AND(K47="E",L47=1,L52=0,M52=0,N52=0,O52=0)</formula>
    </cfRule>
  </conditionalFormatting>
  <conditionalFormatting sqref="O52:O53 O54:P55">
    <cfRule type="expression" dxfId="357" priority="402">
      <formula>AND(L52=0,M52=0,N52=0,O52=0)</formula>
    </cfRule>
  </conditionalFormatting>
  <conditionalFormatting sqref="O53">
    <cfRule type="expression" dxfId="356" priority="379">
      <formula>AND(OR(K47="A",K47="D"),M53=0,N53=0,O53=0)</formula>
    </cfRule>
    <cfRule type="expression" dxfId="355" priority="392">
      <formula>K47="D"</formula>
    </cfRule>
    <cfRule type="expression" dxfId="354" priority="405">
      <formula>OR(K47="B",K47="C")</formula>
    </cfRule>
    <cfRule type="expression" dxfId="353" priority="416">
      <formula>K47="A"</formula>
    </cfRule>
  </conditionalFormatting>
  <conditionalFormatting sqref="O54">
    <cfRule type="expression" dxfId="352" priority="356">
      <formula>AND(K47="D",L52=0,M52=0,N52=0,O52=0)</formula>
    </cfRule>
    <cfRule type="expression" dxfId="351" priority="354">
      <formula>AND(K47="D",L47=1,L54=0,M54=0,N54=0,O54=0)</formula>
    </cfRule>
  </conditionalFormatting>
  <conditionalFormatting sqref="O62">
    <cfRule type="expression" dxfId="350" priority="124">
      <formula>AND(K57="E",L57=1,L62=0,M62=0,N62=0,O62=0)</formula>
    </cfRule>
    <cfRule type="expression" dxfId="349" priority="134">
      <formula>AND(K57="E",L62=0,M62=0,N62=0,O62=0)</formula>
    </cfRule>
    <cfRule type="expression" dxfId="348" priority="178">
      <formula>OR(K57="A",K57="C",K57="D",K57="E")</formula>
    </cfRule>
    <cfRule type="expression" dxfId="347" priority="154">
      <formula>AND(K57="B",M62=0,N62=0,O62=0)</formula>
    </cfRule>
    <cfRule type="expression" dxfId="346" priority="142">
      <formula>K57="G"</formula>
    </cfRule>
    <cfRule type="expression" dxfId="345" priority="182">
      <formula>K57="B"</formula>
    </cfRule>
    <cfRule type="expression" dxfId="344" priority="187">
      <formula>K57="F"</formula>
    </cfRule>
    <cfRule type="expression" dxfId="343" priority="152">
      <formula>AND(OR(K57="A",K57="C",K57="D"),N62=0,O62=0)</formula>
    </cfRule>
    <cfRule type="expression" dxfId="342" priority="137">
      <formula>AND(K57="G",M62=0,N62=0,O62=0)</formula>
    </cfRule>
  </conditionalFormatting>
  <conditionalFormatting sqref="O62:O63 O64:P65">
    <cfRule type="expression" dxfId="341" priority="171">
      <formula>AND(L62=0,M62=0,N62=0,O62=0)</formula>
    </cfRule>
  </conditionalFormatting>
  <conditionalFormatting sqref="O63">
    <cfRule type="expression" dxfId="340" priority="185">
      <formula>K57="A"</formula>
    </cfRule>
    <cfRule type="expression" dxfId="339" priority="148">
      <formula>AND(OR(K57="A",K57="D"),M63=0,N63=0,O63=0)</formula>
    </cfRule>
    <cfRule type="expression" dxfId="338" priority="161">
      <formula>K57="D"</formula>
    </cfRule>
    <cfRule type="expression" dxfId="337" priority="174">
      <formula>OR(K57="B",K57="C")</formula>
    </cfRule>
  </conditionalFormatting>
  <conditionalFormatting sqref="O64">
    <cfRule type="expression" dxfId="336" priority="125">
      <formula>AND(K57="D",L62=0,M62=0,N62=0,O62=0)</formula>
    </cfRule>
    <cfRule type="expression" dxfId="335" priority="123">
      <formula>AND(K57="D",L57=1,L64=0,M64=0,N64=0,O64=0)</formula>
    </cfRule>
  </conditionalFormatting>
  <conditionalFormatting sqref="O7:P7">
    <cfRule type="expression" dxfId="334" priority="39">
      <formula>AND(O7=0,$AQ1=1)</formula>
    </cfRule>
  </conditionalFormatting>
  <conditionalFormatting sqref="O17:P17">
    <cfRule type="expression" dxfId="333" priority="24">
      <formula>AND(O17=0,$AQ11=1)</formula>
    </cfRule>
  </conditionalFormatting>
  <conditionalFormatting sqref="O27:P27">
    <cfRule type="expression" dxfId="332" priority="9">
      <formula>AND(O27=0,$AQ21=1)</formula>
    </cfRule>
  </conditionalFormatting>
  <conditionalFormatting sqref="O40:P40">
    <cfRule type="expression" dxfId="331" priority="787">
      <formula>AND(O40=0,$AQ2=1)</formula>
    </cfRule>
  </conditionalFormatting>
  <conditionalFormatting sqref="O44:P44">
    <cfRule type="expression" dxfId="330" priority="630">
      <formula>K37="A"</formula>
    </cfRule>
  </conditionalFormatting>
  <conditionalFormatting sqref="O50:P50">
    <cfRule type="expression" dxfId="329" priority="775">
      <formula>AND(O50=0,$AQ5=1)</formula>
    </cfRule>
  </conditionalFormatting>
  <conditionalFormatting sqref="O54:P54">
    <cfRule type="expression" dxfId="328" priority="399">
      <formula>K47="A"</formula>
    </cfRule>
  </conditionalFormatting>
  <conditionalFormatting sqref="O60:P60">
    <cfRule type="expression" dxfId="327" priority="763">
      <formula>AND(O60=0,$AQ8=1)</formula>
    </cfRule>
  </conditionalFormatting>
  <conditionalFormatting sqref="O64:P64">
    <cfRule type="expression" dxfId="326" priority="168">
      <formula>K57="A"</formula>
    </cfRule>
  </conditionalFormatting>
  <conditionalFormatting sqref="P42">
    <cfRule type="expression" dxfId="325" priority="592">
      <formula>OR(K37="D",K37="E")</formula>
    </cfRule>
    <cfRule type="expression" dxfId="324" priority="591">
      <formula>K37="G"</formula>
    </cfRule>
  </conditionalFormatting>
  <conditionalFormatting sqref="P43">
    <cfRule type="expression" dxfId="323" priority="590">
      <formula>K37="D"</formula>
    </cfRule>
  </conditionalFormatting>
  <conditionalFormatting sqref="P52">
    <cfRule type="expression" dxfId="322" priority="360">
      <formula>K47="G"</formula>
    </cfRule>
    <cfRule type="expression" dxfId="321" priority="361">
      <formula>OR(K47="D",K47="E")</formula>
    </cfRule>
  </conditionalFormatting>
  <conditionalFormatting sqref="P53">
    <cfRule type="expression" dxfId="320" priority="359">
      <formula>K47="D"</formula>
    </cfRule>
  </conditionalFormatting>
  <conditionalFormatting sqref="P62">
    <cfRule type="expression" dxfId="319" priority="130">
      <formula>OR(K57="D",K57="E")</formula>
    </cfRule>
    <cfRule type="expression" dxfId="318" priority="129">
      <formula>K57="G"</formula>
    </cfRule>
  </conditionalFormatting>
  <conditionalFormatting sqref="P63">
    <cfRule type="expression" dxfId="317" priority="128">
      <formula>K57="D"</formula>
    </cfRule>
  </conditionalFormatting>
  <conditionalFormatting sqref="Q42">
    <cfRule type="expression" dxfId="316" priority="639">
      <formula>OR(K37="A",K37="C",K37="D",K37="E")</formula>
    </cfRule>
    <cfRule type="expression" dxfId="315" priority="613">
      <formula>AND(OR(K37="A",K37="C",K37="D"),N42=0,O42=0,Q42=0)</formula>
    </cfRule>
    <cfRule type="expression" dxfId="314" priority="643">
      <formula>OR(K37="B",K37="F",K37="G")</formula>
    </cfRule>
  </conditionalFormatting>
  <conditionalFormatting sqref="Q43">
    <cfRule type="expression" dxfId="313" priority="627">
      <formula>OR(K37="B",K37="C")</formula>
    </cfRule>
    <cfRule type="expression" dxfId="312" priority="625">
      <formula>K37="D"</formula>
    </cfRule>
    <cfRule type="expression" dxfId="311" priority="597">
      <formula>K37="C"</formula>
    </cfRule>
    <cfRule type="expression" dxfId="310" priority="646">
      <formula>K37="A"</formula>
    </cfRule>
  </conditionalFormatting>
  <conditionalFormatting sqref="Q44">
    <cfRule type="expression" dxfId="309" priority="629">
      <formula>K37="A"</formula>
    </cfRule>
  </conditionalFormatting>
  <conditionalFormatting sqref="Q52">
    <cfRule type="expression" dxfId="308" priority="408">
      <formula>OR(K47="A",K47="C",K47="D",K47="E")</formula>
    </cfRule>
    <cfRule type="expression" dxfId="307" priority="382">
      <formula>AND(OR(K47="A",K47="C",K47="D"),N52=0,O52=0,Q52=0)</formula>
    </cfRule>
    <cfRule type="expression" dxfId="306" priority="412">
      <formula>OR(K47="B",K47="F",K47="G")</formula>
    </cfRule>
  </conditionalFormatting>
  <conditionalFormatting sqref="Q53">
    <cfRule type="expression" dxfId="305" priority="396">
      <formula>OR(K47="B",K47="C")</formula>
    </cfRule>
    <cfRule type="expression" dxfId="304" priority="366">
      <formula>K47="C"</formula>
    </cfRule>
    <cfRule type="expression" dxfId="303" priority="415">
      <formula>K47="A"</formula>
    </cfRule>
    <cfRule type="expression" dxfId="302" priority="394">
      <formula>K47="D"</formula>
    </cfRule>
  </conditionalFormatting>
  <conditionalFormatting sqref="Q54">
    <cfRule type="expression" dxfId="301" priority="398">
      <formula>K47="A"</formula>
    </cfRule>
  </conditionalFormatting>
  <conditionalFormatting sqref="Q62">
    <cfRule type="expression" dxfId="300" priority="151">
      <formula>AND(OR(K57="A",K57="C",K57="D"),N62=0,O62=0,Q62=0)</formula>
    </cfRule>
    <cfRule type="expression" dxfId="299" priority="177">
      <formula>OR(K57="A",K57="C",K57="D",K57="E")</formula>
    </cfRule>
    <cfRule type="expression" dxfId="298" priority="181">
      <formula>OR(K57="B",K57="F",K57="G")</formula>
    </cfRule>
  </conditionalFormatting>
  <conditionalFormatting sqref="Q63">
    <cfRule type="expression" dxfId="297" priority="165">
      <formula>OR(K57="B",K57="C")</formula>
    </cfRule>
    <cfRule type="expression" dxfId="296" priority="163">
      <formula>K57="D"</formula>
    </cfRule>
    <cfRule type="expression" dxfId="295" priority="184">
      <formula>K57="A"</formula>
    </cfRule>
    <cfRule type="expression" dxfId="294" priority="135">
      <formula>K57="C"</formula>
    </cfRule>
  </conditionalFormatting>
  <conditionalFormatting sqref="Q64">
    <cfRule type="expression" dxfId="293" priority="167">
      <formula>K57="A"</formula>
    </cfRule>
  </conditionalFormatting>
  <conditionalFormatting sqref="Q8:R8">
    <cfRule type="expression" dxfId="292" priority="36">
      <formula>AND(O8=0,Q8=0)</formula>
    </cfRule>
  </conditionalFormatting>
  <conditionalFormatting sqref="Q18:R18">
    <cfRule type="expression" dxfId="291" priority="21">
      <formula>AND(O18=0,Q18=0)</formula>
    </cfRule>
  </conditionalFormatting>
  <conditionalFormatting sqref="Q28:R28">
    <cfRule type="expression" dxfId="290" priority="6">
      <formula>AND(O28=0,Q28=0)</formula>
    </cfRule>
  </conditionalFormatting>
  <conditionalFormatting sqref="Q41:R41">
    <cfRule type="expression" dxfId="289" priority="786">
      <formula>AND(O41=0,Q41=0)</formula>
    </cfRule>
  </conditionalFormatting>
  <conditionalFormatting sqref="Q51:R51">
    <cfRule type="expression" dxfId="288" priority="774">
      <formula>AND(O51=0,Q51=0)</formula>
    </cfRule>
  </conditionalFormatting>
  <conditionalFormatting sqref="Q61:R61">
    <cfRule type="expression" dxfId="287" priority="762">
      <formula>AND(O61=0,Q61=0)</formula>
    </cfRule>
  </conditionalFormatting>
  <conditionalFormatting sqref="R40">
    <cfRule type="expression" dxfId="286" priority="785">
      <formula>R40=0</formula>
    </cfRule>
  </conditionalFormatting>
  <conditionalFormatting sqref="R42">
    <cfRule type="expression" dxfId="285" priority="594">
      <formula>OR(K37="D",K37="E")</formula>
    </cfRule>
    <cfRule type="expression" dxfId="284" priority="593">
      <formula>K37="G"</formula>
    </cfRule>
  </conditionalFormatting>
  <conditionalFormatting sqref="R43">
    <cfRule type="expression" dxfId="283" priority="595">
      <formula>K37="D"</formula>
    </cfRule>
  </conditionalFormatting>
  <conditionalFormatting sqref="R44">
    <cfRule type="expression" dxfId="282" priority="588">
      <formula>N37="A"</formula>
    </cfRule>
    <cfRule type="expression" dxfId="281" priority="589">
      <formula>AND(O44=0,P44=0,Q44=0,R44=0)</formula>
    </cfRule>
  </conditionalFormatting>
  <conditionalFormatting sqref="R50">
    <cfRule type="expression" dxfId="280" priority="773">
      <formula>R50=0</formula>
    </cfRule>
  </conditionalFormatting>
  <conditionalFormatting sqref="R52">
    <cfRule type="expression" dxfId="279" priority="363">
      <formula>OR(K47="D",K47="E")</formula>
    </cfRule>
    <cfRule type="expression" dxfId="278" priority="362">
      <formula>K47="G"</formula>
    </cfRule>
  </conditionalFormatting>
  <conditionalFormatting sqref="R53">
    <cfRule type="expression" dxfId="277" priority="364">
      <formula>K47="D"</formula>
    </cfRule>
  </conditionalFormatting>
  <conditionalFormatting sqref="R54">
    <cfRule type="expression" dxfId="276" priority="358">
      <formula>AND(O54=0,P54=0,Q54=0,R54=0)</formula>
    </cfRule>
    <cfRule type="expression" dxfId="275" priority="357">
      <formula>N47="A"</formula>
    </cfRule>
  </conditionalFormatting>
  <conditionalFormatting sqref="R60">
    <cfRule type="expression" dxfId="274" priority="761">
      <formula>R60=0</formula>
    </cfRule>
  </conditionalFormatting>
  <conditionalFormatting sqref="R62">
    <cfRule type="expression" dxfId="273" priority="131">
      <formula>K57="G"</formula>
    </cfRule>
    <cfRule type="expression" dxfId="272" priority="132">
      <formula>OR(K57="D",K57="E")</formula>
    </cfRule>
  </conditionalFormatting>
  <conditionalFormatting sqref="R63">
    <cfRule type="expression" dxfId="271" priority="133">
      <formula>K57="D"</formula>
    </cfRule>
  </conditionalFormatting>
  <conditionalFormatting sqref="R64">
    <cfRule type="expression" dxfId="270" priority="127">
      <formula>AND(O64=0,P64=0,Q64=0,R64=0)</formula>
    </cfRule>
    <cfRule type="expression" dxfId="269" priority="126">
      <formula>N57="A"</formula>
    </cfRule>
  </conditionalFormatting>
  <conditionalFormatting sqref="S43">
    <cfRule type="expression" dxfId="268" priority="626">
      <formula>OR(K37="B",K37="C")</formula>
    </cfRule>
    <cfRule type="expression" dxfId="267" priority="624">
      <formula>K37="D"</formula>
    </cfRule>
  </conditionalFormatting>
  <conditionalFormatting sqref="S44">
    <cfRule type="expression" dxfId="266" priority="628">
      <formula>K37="A"</formula>
    </cfRule>
  </conditionalFormatting>
  <conditionalFormatting sqref="S53">
    <cfRule type="expression" dxfId="265" priority="395">
      <formula>OR(K47="B",K47="C")</formula>
    </cfRule>
    <cfRule type="expression" dxfId="264" priority="393">
      <formula>K47="D"</formula>
    </cfRule>
  </conditionalFormatting>
  <conditionalFormatting sqref="S54">
    <cfRule type="expression" dxfId="263" priority="397">
      <formula>K47="A"</formula>
    </cfRule>
  </conditionalFormatting>
  <conditionalFormatting sqref="S63">
    <cfRule type="expression" dxfId="262" priority="162">
      <formula>K57="D"</formula>
    </cfRule>
    <cfRule type="expression" dxfId="261" priority="164">
      <formula>OR(K57="B",K57="C")</formula>
    </cfRule>
  </conditionalFormatting>
  <conditionalFormatting sqref="S64">
    <cfRule type="expression" dxfId="260" priority="166">
      <formula>K57="A"</formula>
    </cfRule>
  </conditionalFormatting>
  <conditionalFormatting sqref="V11">
    <cfRule type="expression" dxfId="259" priority="33">
      <formula>U4="A"</formula>
    </cfRule>
    <cfRule type="expression" dxfId="258" priority="35">
      <formula>V11=0</formula>
    </cfRule>
    <cfRule type="expression" dxfId="257" priority="32">
      <formula>AND(U4="A",V11=0)</formula>
    </cfRule>
  </conditionalFormatting>
  <conditionalFormatting sqref="V21">
    <cfRule type="expression" dxfId="256" priority="17">
      <formula>AND(U14="A",V21=0)</formula>
    </cfRule>
    <cfRule type="expression" dxfId="255" priority="18">
      <formula>U14="A"</formula>
    </cfRule>
    <cfRule type="expression" dxfId="254" priority="20">
      <formula>V21=0</formula>
    </cfRule>
  </conditionalFormatting>
  <conditionalFormatting sqref="V31">
    <cfRule type="expression" dxfId="253" priority="5">
      <formula>V31=0</formula>
    </cfRule>
    <cfRule type="expression" dxfId="252" priority="3">
      <formula>U24="A"</formula>
    </cfRule>
    <cfRule type="expression" dxfId="251" priority="2">
      <formula>AND(U24="A",V31=0)</formula>
    </cfRule>
  </conditionalFormatting>
  <conditionalFormatting sqref="V42">
    <cfRule type="expression" dxfId="250" priority="576">
      <formula>AND(U37="G",V42=0)</formula>
    </cfRule>
    <cfRule type="expression" dxfId="249" priority="575">
      <formula>U37="E"</formula>
    </cfRule>
    <cfRule type="expression" dxfId="248" priority="579">
      <formula>AND(U37="F",V42=0)</formula>
    </cfRule>
    <cfRule type="expression" dxfId="247" priority="582">
      <formula>U37="F"</formula>
    </cfRule>
  </conditionalFormatting>
  <conditionalFormatting sqref="V42:V45">
    <cfRule type="expression" dxfId="246" priority="584">
      <formula>V42=0</formula>
    </cfRule>
  </conditionalFormatting>
  <conditionalFormatting sqref="V43">
    <cfRule type="expression" dxfId="245" priority="583">
      <formula>OR(U37="B",U37="C")</formula>
    </cfRule>
    <cfRule type="expression" dxfId="244" priority="577">
      <formula>AND(OR(U37="B",U37="C"),V43=0)</formula>
    </cfRule>
    <cfRule type="expression" dxfId="243" priority="580">
      <formula>U37="D"</formula>
    </cfRule>
  </conditionalFormatting>
  <conditionalFormatting sqref="V44">
    <cfRule type="expression" dxfId="242" priority="578">
      <formula>AND(U37="A",V44=0)</formula>
    </cfRule>
    <cfRule type="expression" dxfId="241" priority="581">
      <formula>U37="A"</formula>
    </cfRule>
  </conditionalFormatting>
  <conditionalFormatting sqref="V52">
    <cfRule type="expression" dxfId="240" priority="345">
      <formula>AND(U47="G",V52=0)</formula>
    </cfRule>
    <cfRule type="expression" dxfId="239" priority="344">
      <formula>U47="E"</formula>
    </cfRule>
    <cfRule type="expression" dxfId="238" priority="351">
      <formula>U47="F"</formula>
    </cfRule>
    <cfRule type="expression" dxfId="237" priority="348">
      <formula>AND(U47="F",V52=0)</formula>
    </cfRule>
  </conditionalFormatting>
  <conditionalFormatting sqref="V52:V55">
    <cfRule type="expression" dxfId="236" priority="353">
      <formula>V52=0</formula>
    </cfRule>
  </conditionalFormatting>
  <conditionalFormatting sqref="V53">
    <cfRule type="expression" dxfId="235" priority="352">
      <formula>OR(U47="B",U47="C")</formula>
    </cfRule>
    <cfRule type="expression" dxfId="234" priority="346">
      <formula>AND(OR(U47="B",U47="C"),V53=0)</formula>
    </cfRule>
    <cfRule type="expression" dxfId="233" priority="349">
      <formula>U47="D"</formula>
    </cfRule>
  </conditionalFormatting>
  <conditionalFormatting sqref="V54">
    <cfRule type="expression" dxfId="232" priority="350">
      <formula>U47="A"</formula>
    </cfRule>
    <cfRule type="expression" dxfId="231" priority="347">
      <formula>AND(U47="A",V54=0)</formula>
    </cfRule>
  </conditionalFormatting>
  <conditionalFormatting sqref="V62">
    <cfRule type="expression" dxfId="230" priority="113">
      <formula>U57="E"</formula>
    </cfRule>
    <cfRule type="expression" dxfId="229" priority="120">
      <formula>U57="F"</formula>
    </cfRule>
    <cfRule type="expression" dxfId="228" priority="117">
      <formula>AND(U57="F",V62=0)</formula>
    </cfRule>
    <cfRule type="expression" dxfId="227" priority="114">
      <formula>AND(U57="G",V62=0)</formula>
    </cfRule>
  </conditionalFormatting>
  <conditionalFormatting sqref="V62:V65">
    <cfRule type="expression" dxfId="226" priority="122">
      <formula>V62=0</formula>
    </cfRule>
  </conditionalFormatting>
  <conditionalFormatting sqref="V63">
    <cfRule type="expression" dxfId="225" priority="115">
      <formula>AND(OR(U57="B",U57="C"),V63=0)</formula>
    </cfRule>
    <cfRule type="expression" dxfId="224" priority="121">
      <formula>OR(U57="B",U57="C")</formula>
    </cfRule>
    <cfRule type="expression" dxfId="223" priority="118">
      <formula>U57="D"</formula>
    </cfRule>
  </conditionalFormatting>
  <conditionalFormatting sqref="V64">
    <cfRule type="expression" dxfId="222" priority="119">
      <formula>U57="A"</formula>
    </cfRule>
    <cfRule type="expression" dxfId="221" priority="116">
      <formula>AND(U57="A",V64=0)</formula>
    </cfRule>
  </conditionalFormatting>
  <conditionalFormatting sqref="W42">
    <cfRule type="expression" dxfId="220" priority="574">
      <formula>U37="F"</formula>
    </cfRule>
    <cfRule type="expression" dxfId="219" priority="524">
      <formula>AND(U37="G",W42=0)</formula>
    </cfRule>
    <cfRule type="expression" dxfId="218" priority="565">
      <formula>U37="B"</formula>
    </cfRule>
    <cfRule type="expression" dxfId="217" priority="541">
      <formula>AND(U37="B",W42=0)</formula>
    </cfRule>
    <cfRule type="expression" dxfId="216" priority="543">
      <formula>AND(U37="F",V42=0,W42=0)</formula>
    </cfRule>
    <cfRule type="expression" dxfId="215" priority="525">
      <formula>U37="G"</formula>
    </cfRule>
  </conditionalFormatting>
  <conditionalFormatting sqref="W42:W45">
    <cfRule type="expression" dxfId="214" priority="558">
      <formula>AND(V42=0,W42=0)</formula>
    </cfRule>
  </conditionalFormatting>
  <conditionalFormatting sqref="W43">
    <cfRule type="expression" dxfId="213" priority="544">
      <formula>OR(U37="B",U37="C")</formula>
    </cfRule>
    <cfRule type="expression" dxfId="212" priority="561">
      <formula>U37="A"</formula>
    </cfRule>
    <cfRule type="expression" dxfId="211" priority="530">
      <formula>AND(OR(U37="A",U37="D"),V43=0,W43=0)</formula>
    </cfRule>
    <cfRule type="expression" dxfId="210" priority="528">
      <formula>AND(OR(U37="B",U37="C"),V43=0,W43=0)</formula>
    </cfRule>
    <cfRule type="expression" dxfId="209" priority="535">
      <formula>U37="D"</formula>
    </cfRule>
  </conditionalFormatting>
  <conditionalFormatting sqref="W44">
    <cfRule type="expression" dxfId="208" priority="532">
      <formula>AND(U37="A",V44=0,W44=0)</formula>
    </cfRule>
    <cfRule type="expression" dxfId="207" priority="555">
      <formula>U37="A"</formula>
    </cfRule>
  </conditionalFormatting>
  <conditionalFormatting sqref="W52">
    <cfRule type="expression" dxfId="206" priority="294">
      <formula>U47="G"</formula>
    </cfRule>
    <cfRule type="expression" dxfId="205" priority="343">
      <formula>U47="F"</formula>
    </cfRule>
    <cfRule type="expression" dxfId="204" priority="312">
      <formula>AND(U47="F",V52=0,W52=0)</formula>
    </cfRule>
    <cfRule type="expression" dxfId="203" priority="293">
      <formula>AND(U47="G",W52=0)</formula>
    </cfRule>
    <cfRule type="expression" dxfId="202" priority="334">
      <formula>U47="B"</formula>
    </cfRule>
    <cfRule type="expression" dxfId="201" priority="310">
      <formula>AND(U47="B",W52=0)</formula>
    </cfRule>
  </conditionalFormatting>
  <conditionalFormatting sqref="W52:W55">
    <cfRule type="expression" dxfId="200" priority="327">
      <formula>AND(V52=0,W52=0)</formula>
    </cfRule>
  </conditionalFormatting>
  <conditionalFormatting sqref="W53">
    <cfRule type="expression" dxfId="199" priority="297">
      <formula>AND(OR(U47="B",U47="C"),V53=0,W53=0)</formula>
    </cfRule>
    <cfRule type="expression" dxfId="198" priority="299">
      <formula>AND(OR(U47="A",U47="D"),V53=0,W53=0)</formula>
    </cfRule>
    <cfRule type="expression" dxfId="197" priority="330">
      <formula>U47="A"</formula>
    </cfRule>
    <cfRule type="expression" dxfId="196" priority="313">
      <formula>OR(U47="B",U47="C")</formula>
    </cfRule>
    <cfRule type="expression" dxfId="195" priority="304">
      <formula>U47="D"</formula>
    </cfRule>
  </conditionalFormatting>
  <conditionalFormatting sqref="W54">
    <cfRule type="expression" dxfId="194" priority="324">
      <formula>U47="A"</formula>
    </cfRule>
    <cfRule type="expression" dxfId="193" priority="301">
      <formula>AND(U47="A",V54=0,W54=0)</formula>
    </cfRule>
  </conditionalFormatting>
  <conditionalFormatting sqref="W62">
    <cfRule type="expression" dxfId="192" priority="63">
      <formula>U57="G"</formula>
    </cfRule>
    <cfRule type="expression" dxfId="191" priority="62">
      <formula>AND(U57="G",W62=0)</formula>
    </cfRule>
    <cfRule type="expression" dxfId="190" priority="103">
      <formula>U57="B"</formula>
    </cfRule>
    <cfRule type="expression" dxfId="189" priority="112">
      <formula>U57="F"</formula>
    </cfRule>
    <cfRule type="expression" dxfId="188" priority="81">
      <formula>AND(U57="F",V62=0,W62=0)</formula>
    </cfRule>
    <cfRule type="expression" dxfId="187" priority="79">
      <formula>AND(U57="B",W62=0)</formula>
    </cfRule>
  </conditionalFormatting>
  <conditionalFormatting sqref="W62:W65">
    <cfRule type="expression" dxfId="186" priority="96">
      <formula>AND(V62=0,W62=0)</formula>
    </cfRule>
  </conditionalFormatting>
  <conditionalFormatting sqref="W63">
    <cfRule type="expression" dxfId="185" priority="68">
      <formula>AND(OR(U57="A",U57="D"),V63=0,W63=0)</formula>
    </cfRule>
    <cfRule type="expression" dxfId="184" priority="99">
      <formula>U57="A"</formula>
    </cfRule>
    <cfRule type="expression" dxfId="183" priority="82">
      <formula>OR(U57="B",U57="C")</formula>
    </cfRule>
    <cfRule type="expression" dxfId="182" priority="73">
      <formula>U57="D"</formula>
    </cfRule>
    <cfRule type="expression" dxfId="181" priority="66">
      <formula>AND(OR(U57="B",U57="C"),V63=0,W63=0)</formula>
    </cfRule>
  </conditionalFormatting>
  <conditionalFormatting sqref="W64">
    <cfRule type="expression" dxfId="180" priority="93">
      <formula>U57="A"</formula>
    </cfRule>
    <cfRule type="expression" dxfId="179" priority="70">
      <formula>AND(U57="A",V64=0,W64=0)</formula>
    </cfRule>
  </conditionalFormatting>
  <conditionalFormatting sqref="X42">
    <cfRule type="expression" dxfId="178" priority="538">
      <formula>AND(OR(U37="A",U37="C",U37="D"),X42=0)</formula>
    </cfRule>
    <cfRule type="expression" dxfId="177" priority="540">
      <formula>AND(U37="B",W42=0,X42=0)</formula>
    </cfRule>
    <cfRule type="expression" dxfId="176" priority="573">
      <formula>U37="F"</formula>
    </cfRule>
    <cfRule type="expression" dxfId="175" priority="526">
      <formula>U37="G"</formula>
    </cfRule>
    <cfRule type="expression" dxfId="174" priority="568">
      <formula>U37="B"</formula>
    </cfRule>
    <cfRule type="expression" dxfId="173" priority="523">
      <formula>AND(U37="G",W42=0,X42=0)</formula>
    </cfRule>
    <cfRule type="expression" dxfId="172" priority="521">
      <formula>AND(U37="E",V42=0,W42=0,X42=0)</formula>
    </cfRule>
    <cfRule type="expression" dxfId="171" priority="564">
      <formula>OR(U37="A",U37="C",U37="D",U37="E")</formula>
    </cfRule>
    <cfRule type="expression" dxfId="170" priority="542">
      <formula>AND(U37="F",V42=0,W42=0,X42=0)</formula>
    </cfRule>
  </conditionalFormatting>
  <conditionalFormatting sqref="X42:X45">
    <cfRule type="expression" dxfId="169" priority="557">
      <formula>AND(V42=0,W42=0,X42=0)</formula>
    </cfRule>
  </conditionalFormatting>
  <conditionalFormatting sqref="X43">
    <cfRule type="expression" dxfId="168" priority="534">
      <formula>AND(OR(U37="A",U37="D"),W43=0,X43=0)</formula>
    </cfRule>
    <cfRule type="expression" dxfId="167" priority="571">
      <formula>U37="A"</formula>
    </cfRule>
    <cfRule type="expression" dxfId="166" priority="560">
      <formula>OR(U37="B",U37="C")</formula>
    </cfRule>
    <cfRule type="expression" dxfId="165" priority="529">
      <formula>AND(OR(U37="B",U37="C"),V43=0,W43=0,X43=0)</formula>
    </cfRule>
    <cfRule type="expression" dxfId="164" priority="545">
      <formula>U37="D"</formula>
    </cfRule>
  </conditionalFormatting>
  <conditionalFormatting sqref="X44">
    <cfRule type="expression" dxfId="163" priority="531">
      <formula>AND(U37="A",V44=0,W44=0,X44=0)</formula>
    </cfRule>
    <cfRule type="expression" dxfId="162" priority="554">
      <formula>U37="A"</formula>
    </cfRule>
  </conditionalFormatting>
  <conditionalFormatting sqref="X52">
    <cfRule type="expression" dxfId="161" priority="309">
      <formula>AND(U47="B",W52=0,X52=0)</formula>
    </cfRule>
    <cfRule type="expression" dxfId="160" priority="307">
      <formula>AND(OR(U47="A",U47="C",U47="D"),X52=0)</formula>
    </cfRule>
    <cfRule type="expression" dxfId="159" priority="333">
      <formula>OR(U47="A",U47="C",U47="D",U47="E")</formula>
    </cfRule>
    <cfRule type="expression" dxfId="158" priority="292">
      <formula>AND(U47="G",W52=0,X52=0)</formula>
    </cfRule>
    <cfRule type="expression" dxfId="157" priority="337">
      <formula>U47="B"</formula>
    </cfRule>
    <cfRule type="expression" dxfId="156" priority="290">
      <formula>AND(U47="E",V52=0,W52=0,X52=0)</formula>
    </cfRule>
    <cfRule type="expression" dxfId="155" priority="295">
      <formula>U47="G"</formula>
    </cfRule>
    <cfRule type="expression" dxfId="154" priority="311">
      <formula>AND(U47="F",V52=0,W52=0,X52=0)</formula>
    </cfRule>
    <cfRule type="expression" dxfId="153" priority="342">
      <formula>U47="F"</formula>
    </cfRule>
  </conditionalFormatting>
  <conditionalFormatting sqref="X52:X55">
    <cfRule type="expression" dxfId="152" priority="326">
      <formula>AND(V52=0,W52=0,X52=0)</formula>
    </cfRule>
  </conditionalFormatting>
  <conditionalFormatting sqref="X53">
    <cfRule type="expression" dxfId="151" priority="329">
      <formula>OR(U47="B",U47="C")</formula>
    </cfRule>
    <cfRule type="expression" dxfId="150" priority="314">
      <formula>U47="D"</formula>
    </cfRule>
    <cfRule type="expression" dxfId="149" priority="303">
      <formula>AND(OR(U47="A",U47="D"),W53=0,X53=0)</formula>
    </cfRule>
    <cfRule type="expression" dxfId="148" priority="340">
      <formula>U47="A"</formula>
    </cfRule>
    <cfRule type="expression" dxfId="147" priority="298">
      <formula>AND(OR(U47="B",U47="C"),V53=0,W53=0,X53=0)</formula>
    </cfRule>
  </conditionalFormatting>
  <conditionalFormatting sqref="X54">
    <cfRule type="expression" dxfId="146" priority="323">
      <formula>U47="A"</formula>
    </cfRule>
    <cfRule type="expression" dxfId="145" priority="300">
      <formula>AND(U47="A",V54=0,W54=0,X54=0)</formula>
    </cfRule>
  </conditionalFormatting>
  <conditionalFormatting sqref="X62">
    <cfRule type="expression" dxfId="144" priority="80">
      <formula>AND(U57="F",V62=0,W62=0,X62=0)</formula>
    </cfRule>
    <cfRule type="expression" dxfId="143" priority="106">
      <formula>U57="B"</formula>
    </cfRule>
    <cfRule type="expression" dxfId="142" priority="59">
      <formula>AND(U57="E",V62=0,W62=0,X62=0)</formula>
    </cfRule>
    <cfRule type="expression" dxfId="141" priority="64">
      <formula>U57="G"</formula>
    </cfRule>
    <cfRule type="expression" dxfId="140" priority="102">
      <formula>OR(U57="A",U57="C",U57="D",U57="E")</formula>
    </cfRule>
    <cfRule type="expression" dxfId="139" priority="111">
      <formula>U57="F"</formula>
    </cfRule>
    <cfRule type="expression" dxfId="138" priority="61">
      <formula>AND(U57="G",W62=0,X62=0)</formula>
    </cfRule>
    <cfRule type="expression" dxfId="137" priority="78">
      <formula>AND(U57="B",W62=0,X62=0)</formula>
    </cfRule>
    <cfRule type="expression" dxfId="136" priority="76">
      <formula>AND(OR(U57="A",U57="C",U57="D"),X62=0)</formula>
    </cfRule>
  </conditionalFormatting>
  <conditionalFormatting sqref="X62:X65">
    <cfRule type="expression" dxfId="135" priority="95">
      <formula>AND(V62=0,W62=0,X62=0)</formula>
    </cfRule>
  </conditionalFormatting>
  <conditionalFormatting sqref="X63">
    <cfRule type="expression" dxfId="134" priority="72">
      <formula>AND(OR(U57="A",U57="D"),W63=0,X63=0)</formula>
    </cfRule>
    <cfRule type="expression" dxfId="133" priority="67">
      <formula>AND(OR(U57="B",U57="C"),V63=0,W63=0,X63=0)</formula>
    </cfRule>
    <cfRule type="expression" dxfId="132" priority="109">
      <formula>U57="A"</formula>
    </cfRule>
    <cfRule type="expression" dxfId="131" priority="83">
      <formula>U57="D"</formula>
    </cfRule>
    <cfRule type="expression" dxfId="130" priority="98">
      <formula>OR(U57="B",U57="C")</formula>
    </cfRule>
  </conditionalFormatting>
  <conditionalFormatting sqref="X64">
    <cfRule type="expression" dxfId="129" priority="69">
      <formula>AND(U57="A",V64=0,W64=0,X64=0)</formula>
    </cfRule>
    <cfRule type="expression" dxfId="128" priority="92">
      <formula>U57="A"</formula>
    </cfRule>
  </conditionalFormatting>
  <conditionalFormatting sqref="Y42">
    <cfRule type="expression" dxfId="127" priority="527">
      <formula>U37="G"</formula>
    </cfRule>
    <cfRule type="expression" dxfId="126" priority="537">
      <formula>AND(OR(U37="A",U37="C",U37="D"),X42=0,Y42=0)</formula>
    </cfRule>
    <cfRule type="expression" dxfId="125" priority="539">
      <formula>AND(U37="B",W42=0,X42=0,Y42=0)</formula>
    </cfRule>
    <cfRule type="expression" dxfId="124" priority="572">
      <formula>U37="F"</formula>
    </cfRule>
    <cfRule type="expression" dxfId="123" priority="563">
      <formula>OR(U37="A",U37="C",U37="D",U37="E")</formula>
    </cfRule>
    <cfRule type="expression" dxfId="122" priority="509">
      <formula>AND(U37="E",V37=1,V42=0,W42=0,X42=0,Y42=0)</formula>
    </cfRule>
    <cfRule type="expression" dxfId="121" priority="567">
      <formula>U37="B"</formula>
    </cfRule>
    <cfRule type="expression" dxfId="120" priority="519">
      <formula>AND(U37="E",V42=0,W42=0,X42=0,Y42=0)</formula>
    </cfRule>
    <cfRule type="expression" dxfId="119" priority="522">
      <formula>AND(U37="G",W42=0,X42=0,Y42=0)</formula>
    </cfRule>
  </conditionalFormatting>
  <conditionalFormatting sqref="Y42:Y43 Y44:Z45">
    <cfRule type="expression" dxfId="118" priority="556">
      <formula>AND(V42=0,W42=0,X42=0,Y42=0)</formula>
    </cfRule>
  </conditionalFormatting>
  <conditionalFormatting sqref="Y43">
    <cfRule type="expression" dxfId="117" priority="570">
      <formula>U37="A"</formula>
    </cfRule>
    <cfRule type="expression" dxfId="116" priority="546">
      <formula>U37="D"</formula>
    </cfRule>
    <cfRule type="expression" dxfId="115" priority="559">
      <formula>OR(U37="B",U37="C")</formula>
    </cfRule>
    <cfRule type="expression" dxfId="114" priority="533">
      <formula>AND(OR(U37="A",U37="D"),W43=0,X43=0,Y43=0)</formula>
    </cfRule>
  </conditionalFormatting>
  <conditionalFormatting sqref="Y44">
    <cfRule type="expression" dxfId="113" priority="508">
      <formula>AND(U37="D",V37=1,V44=0,W44=0,X44=0,Y44=0)</formula>
    </cfRule>
    <cfRule type="expression" dxfId="112" priority="510">
      <formula>AND(U37="D",V42=0,W42=0,X42=0,Y42=0)</formula>
    </cfRule>
  </conditionalFormatting>
  <conditionalFormatting sqref="Y52">
    <cfRule type="expression" dxfId="111" priority="288">
      <formula>AND(U47="E",V52=0,W52=0,X52=0,Y52=0)</formula>
    </cfRule>
    <cfRule type="expression" dxfId="110" priority="336">
      <formula>U47="B"</formula>
    </cfRule>
    <cfRule type="expression" dxfId="109" priority="291">
      <formula>AND(U47="G",W52=0,X52=0,Y52=0)</formula>
    </cfRule>
    <cfRule type="expression" dxfId="108" priority="332">
      <formula>OR(U47="A",U47="C",U47="D",U47="E")</formula>
    </cfRule>
    <cfRule type="expression" dxfId="107" priority="341">
      <formula>U47="F"</formula>
    </cfRule>
    <cfRule type="expression" dxfId="106" priority="306">
      <formula>AND(OR(U47="A",U47="C",U47="D"),X52=0,Y52=0)</formula>
    </cfRule>
    <cfRule type="expression" dxfId="105" priority="278">
      <formula>AND(U47="E",V47=1,V52=0,W52=0,X52=0,Y52=0)</formula>
    </cfRule>
    <cfRule type="expression" dxfId="104" priority="296">
      <formula>U47="G"</formula>
    </cfRule>
    <cfRule type="expression" dxfId="103" priority="308">
      <formula>AND(U47="B",W52=0,X52=0,Y52=0)</formula>
    </cfRule>
  </conditionalFormatting>
  <conditionalFormatting sqref="Y52:Y53 Y54:Z55">
    <cfRule type="expression" dxfId="102" priority="325">
      <formula>AND(V52=0,W52=0,X52=0,Y52=0)</formula>
    </cfRule>
  </conditionalFormatting>
  <conditionalFormatting sqref="Y53">
    <cfRule type="expression" dxfId="101" priority="339">
      <formula>U47="A"</formula>
    </cfRule>
    <cfRule type="expression" dxfId="100" priority="328">
      <formula>OR(U47="B",U47="C")</formula>
    </cfRule>
    <cfRule type="expression" dxfId="99" priority="315">
      <formula>U47="D"</formula>
    </cfRule>
    <cfRule type="expression" dxfId="98" priority="302">
      <formula>AND(OR(U47="A",U47="D"),W53=0,X53=0,Y53=0)</formula>
    </cfRule>
  </conditionalFormatting>
  <conditionalFormatting sqref="Y54">
    <cfRule type="expression" dxfId="97" priority="279">
      <formula>AND(U47="D",V52=0,W52=0,X52=0,Y52=0)</formula>
    </cfRule>
    <cfRule type="expression" dxfId="96" priority="277">
      <formula>AND(U47="D",V47=1,V54=0,W54=0,X54=0,Y54=0)</formula>
    </cfRule>
  </conditionalFormatting>
  <conditionalFormatting sqref="Y62">
    <cfRule type="expression" dxfId="95" priority="110">
      <formula>U57="F"</formula>
    </cfRule>
    <cfRule type="expression" dxfId="94" priority="57">
      <formula>AND(U57="E",V62=0,W62=0,X62=0,Y62=0)</formula>
    </cfRule>
    <cfRule type="expression" dxfId="93" priority="47">
      <formula>AND(U57="E",V57=1,V62=0,W62=0,X62=0,Y62=0)</formula>
    </cfRule>
    <cfRule type="expression" dxfId="92" priority="65">
      <formula>U57="G"</formula>
    </cfRule>
    <cfRule type="expression" dxfId="91" priority="105">
      <formula>U57="B"</formula>
    </cfRule>
    <cfRule type="expression" dxfId="90" priority="101">
      <formula>OR(U57="A",U57="C",U57="D",U57="E")</formula>
    </cfRule>
    <cfRule type="expression" dxfId="89" priority="60">
      <formula>AND(U57="G",W62=0,X62=0,Y62=0)</formula>
    </cfRule>
    <cfRule type="expression" dxfId="88" priority="75">
      <formula>AND(OR(U57="A",U57="C",U57="D"),X62=0,Y62=0)</formula>
    </cfRule>
    <cfRule type="expression" dxfId="87" priority="77">
      <formula>AND(U57="B",W62=0,X62=0,Y62=0)</formula>
    </cfRule>
  </conditionalFormatting>
  <conditionalFormatting sqref="Y62:Y63 Y64:Z65">
    <cfRule type="expression" dxfId="86" priority="94">
      <formula>AND(V62=0,W62=0,X62=0,Y62=0)</formula>
    </cfRule>
  </conditionalFormatting>
  <conditionalFormatting sqref="Y63">
    <cfRule type="expression" dxfId="85" priority="97">
      <formula>OR(U57="B",U57="C")</formula>
    </cfRule>
    <cfRule type="expression" dxfId="84" priority="71">
      <formula>AND(OR(U57="A",U57="D"),W63=0,X63=0,Y63=0)</formula>
    </cfRule>
    <cfRule type="expression" dxfId="83" priority="84">
      <formula>U57="D"</formula>
    </cfRule>
    <cfRule type="expression" dxfId="82" priority="108">
      <formula>U57="A"</formula>
    </cfRule>
  </conditionalFormatting>
  <conditionalFormatting sqref="Y64">
    <cfRule type="expression" dxfId="81" priority="46">
      <formula>AND(U57="D",V57=1,V64=0,W64=0,X64=0,Y64=0)</formula>
    </cfRule>
    <cfRule type="expression" dxfId="80" priority="48">
      <formula>AND(U57="D",V62=0,W62=0,X62=0,Y62=0)</formula>
    </cfRule>
  </conditionalFormatting>
  <conditionalFormatting sqref="Y7:Z7">
    <cfRule type="expression" dxfId="79" priority="34">
      <formula>AND(Y7=0,$AQ1=1)</formula>
    </cfRule>
  </conditionalFormatting>
  <conditionalFormatting sqref="Y17:Z17">
    <cfRule type="expression" dxfId="78" priority="19">
      <formula>AND(Y17=0,$AQ11=1)</formula>
    </cfRule>
  </conditionalFormatting>
  <conditionalFormatting sqref="Y27:Z27">
    <cfRule type="expression" dxfId="77" priority="4">
      <formula>AND(Y27=0,$AQ21=1)</formula>
    </cfRule>
  </conditionalFormatting>
  <conditionalFormatting sqref="Y40:Z40">
    <cfRule type="expression" dxfId="76" priority="783">
      <formula>AND(Y40=0,$AQ3=1)</formula>
    </cfRule>
  </conditionalFormatting>
  <conditionalFormatting sqref="Y44:Z44">
    <cfRule type="expression" dxfId="75" priority="553">
      <formula>U37="A"</formula>
    </cfRule>
  </conditionalFormatting>
  <conditionalFormatting sqref="Y50:Z50">
    <cfRule type="expression" dxfId="74" priority="771">
      <formula>AND(Y50=0,$AQ6=1)</formula>
    </cfRule>
  </conditionalFormatting>
  <conditionalFormatting sqref="Y54:Z54">
    <cfRule type="expression" dxfId="73" priority="322">
      <formula>U47="A"</formula>
    </cfRule>
  </conditionalFormatting>
  <conditionalFormatting sqref="Y60:Z60">
    <cfRule type="expression" dxfId="72" priority="759">
      <formula>AND(Y60=0,$AQ9=1)</formula>
    </cfRule>
  </conditionalFormatting>
  <conditionalFormatting sqref="Y64:Z64">
    <cfRule type="expression" dxfId="71" priority="91">
      <formula>U57="A"</formula>
    </cfRule>
  </conditionalFormatting>
  <conditionalFormatting sqref="Z42">
    <cfRule type="expression" dxfId="70" priority="515">
      <formula>OR(U37="D",U37="E")</formula>
    </cfRule>
    <cfRule type="expression" dxfId="69" priority="514">
      <formula>U37="G"</formula>
    </cfRule>
  </conditionalFormatting>
  <conditionalFormatting sqref="Z43">
    <cfRule type="expression" dxfId="68" priority="513">
      <formula>U37="D"</formula>
    </cfRule>
  </conditionalFormatting>
  <conditionalFormatting sqref="Z52">
    <cfRule type="expression" dxfId="67" priority="284">
      <formula>OR(U47="D",U47="E")</formula>
    </cfRule>
    <cfRule type="expression" dxfId="66" priority="283">
      <formula>U47="G"</formula>
    </cfRule>
  </conditionalFormatting>
  <conditionalFormatting sqref="Z53">
    <cfRule type="expression" dxfId="65" priority="282">
      <formula>U47="D"</formula>
    </cfRule>
  </conditionalFormatting>
  <conditionalFormatting sqref="Z62">
    <cfRule type="expression" dxfId="64" priority="53">
      <formula>OR(U57="D",U57="E")</formula>
    </cfRule>
    <cfRule type="expression" dxfId="63" priority="52">
      <formula>U57="G"</formula>
    </cfRule>
  </conditionalFormatting>
  <conditionalFormatting sqref="Z63">
    <cfRule type="expression" dxfId="62" priority="51">
      <formula>U57="D"</formula>
    </cfRule>
  </conditionalFormatting>
  <conditionalFormatting sqref="AA42">
    <cfRule type="expression" dxfId="61" priority="562">
      <formula>OR(U37="A",U37="C",U37="D",U37="E")</formula>
    </cfRule>
    <cfRule type="expression" dxfId="60" priority="566">
      <formula>OR(U37="B",U37="F",U37="G")</formula>
    </cfRule>
    <cfRule type="expression" dxfId="59" priority="536">
      <formula>AND(OR(U37="A",U37="C",U37="D"),X42=0,Y42=0,AA42=0)</formula>
    </cfRule>
  </conditionalFormatting>
  <conditionalFormatting sqref="AA43">
    <cfRule type="expression" dxfId="58" priority="548">
      <formula>U37="D"</formula>
    </cfRule>
    <cfRule type="expression" dxfId="57" priority="569">
      <formula>U37="A"</formula>
    </cfRule>
    <cfRule type="expression" dxfId="56" priority="550">
      <formula>OR(U37="B",U37="C")</formula>
    </cfRule>
    <cfRule type="expression" dxfId="55" priority="520">
      <formula>U37="C"</formula>
    </cfRule>
  </conditionalFormatting>
  <conditionalFormatting sqref="AA44">
    <cfRule type="expression" dxfId="54" priority="552">
      <formula>U37="A"</formula>
    </cfRule>
  </conditionalFormatting>
  <conditionalFormatting sqref="AA52">
    <cfRule type="expression" dxfId="53" priority="331">
      <formula>OR(U47="A",U47="C",U47="D",U47="E")</formula>
    </cfRule>
    <cfRule type="expression" dxfId="52" priority="335">
      <formula>OR(U47="B",U47="F",U47="G")</formula>
    </cfRule>
    <cfRule type="expression" dxfId="51" priority="305">
      <formula>AND(OR(U47="A",U47="C",U47="D"),X52=0,Y52=0,AA52=0)</formula>
    </cfRule>
  </conditionalFormatting>
  <conditionalFormatting sqref="AA53">
    <cfRule type="expression" dxfId="50" priority="338">
      <formula>U47="A"</formula>
    </cfRule>
    <cfRule type="expression" dxfId="49" priority="289">
      <formula>U47="C"</formula>
    </cfRule>
    <cfRule type="expression" dxfId="48" priority="317">
      <formula>U47="D"</formula>
    </cfRule>
    <cfRule type="expression" dxfId="47" priority="319">
      <formula>OR(U47="B",U47="C")</formula>
    </cfRule>
  </conditionalFormatting>
  <conditionalFormatting sqref="AA54">
    <cfRule type="expression" dxfId="46" priority="321">
      <formula>U47="A"</formula>
    </cfRule>
  </conditionalFormatting>
  <conditionalFormatting sqref="AA62">
    <cfRule type="expression" dxfId="45" priority="104">
      <formula>OR(U57="B",U57="F",U57="G")</formula>
    </cfRule>
    <cfRule type="expression" dxfId="44" priority="74">
      <formula>AND(OR(U57="A",U57="C",U57="D"),X62=0,Y62=0,AA62=0)</formula>
    </cfRule>
    <cfRule type="expression" dxfId="43" priority="100">
      <formula>OR(U57="A",U57="C",U57="D",U57="E")</formula>
    </cfRule>
  </conditionalFormatting>
  <conditionalFormatting sqref="AA63">
    <cfRule type="expression" dxfId="42" priority="107">
      <formula>U57="A"</formula>
    </cfRule>
    <cfRule type="expression" dxfId="41" priority="58">
      <formula>U57="C"</formula>
    </cfRule>
    <cfRule type="expression" dxfId="40" priority="88">
      <formula>OR(U57="B",U57="C")</formula>
    </cfRule>
    <cfRule type="expression" dxfId="39" priority="86">
      <formula>U57="D"</formula>
    </cfRule>
  </conditionalFormatting>
  <conditionalFormatting sqref="AA64">
    <cfRule type="expression" dxfId="38" priority="90">
      <formula>U57="A"</formula>
    </cfRule>
  </conditionalFormatting>
  <conditionalFormatting sqref="AA8:AB8">
    <cfRule type="expression" dxfId="37" priority="31">
      <formula>AND(Y8=0,AA8=0)</formula>
    </cfRule>
  </conditionalFormatting>
  <conditionalFormatting sqref="AA18:AB18">
    <cfRule type="expression" dxfId="36" priority="16">
      <formula>AND(Y18=0,AA18=0)</formula>
    </cfRule>
  </conditionalFormatting>
  <conditionalFormatting sqref="AA28:AB28">
    <cfRule type="expression" dxfId="35" priority="1">
      <formula>AND(Y28=0,AA28=0)</formula>
    </cfRule>
  </conditionalFormatting>
  <conditionalFormatting sqref="AA41:AB41">
    <cfRule type="expression" dxfId="34" priority="782">
      <formula>AND(Y41=0,AA41=0)</formula>
    </cfRule>
  </conditionalFormatting>
  <conditionalFormatting sqref="AA51:AB51">
    <cfRule type="expression" dxfId="33" priority="770">
      <formula>AND(Y51=0,AA51=0)</formula>
    </cfRule>
  </conditionalFormatting>
  <conditionalFormatting sqref="AA61:AB61">
    <cfRule type="expression" dxfId="32" priority="758">
      <formula>AND(Y61=0,AA61=0)</formula>
    </cfRule>
  </conditionalFormatting>
  <conditionalFormatting sqref="AB40">
    <cfRule type="expression" dxfId="31" priority="781">
      <formula>AB40=0</formula>
    </cfRule>
  </conditionalFormatting>
  <conditionalFormatting sqref="AB42">
    <cfRule type="expression" dxfId="30" priority="517">
      <formula>OR(U37="D",U37="E")</formula>
    </cfRule>
    <cfRule type="expression" dxfId="29" priority="516">
      <formula>U37="G"</formula>
    </cfRule>
  </conditionalFormatting>
  <conditionalFormatting sqref="AB43">
    <cfRule type="expression" dxfId="28" priority="518">
      <formula>U37="D"</formula>
    </cfRule>
  </conditionalFormatting>
  <conditionalFormatting sqref="AB44">
    <cfRule type="expression" dxfId="27" priority="512">
      <formula>AND(Y44=0,Z44=0,AA44=0,AB44=0)</formula>
    </cfRule>
    <cfRule type="expression" dxfId="26" priority="511">
      <formula>X37="A"</formula>
    </cfRule>
  </conditionalFormatting>
  <conditionalFormatting sqref="AB50">
    <cfRule type="expression" dxfId="25" priority="769">
      <formula>AB50=0</formula>
    </cfRule>
  </conditionalFormatting>
  <conditionalFormatting sqref="AB52">
    <cfRule type="expression" dxfId="24" priority="285">
      <formula>U47="G"</formula>
    </cfRule>
    <cfRule type="expression" dxfId="23" priority="286">
      <formula>OR(U47="D",U47="E")</formula>
    </cfRule>
  </conditionalFormatting>
  <conditionalFormatting sqref="AB53">
    <cfRule type="expression" dxfId="22" priority="287">
      <formula>U47="D"</formula>
    </cfRule>
  </conditionalFormatting>
  <conditionalFormatting sqref="AB54">
    <cfRule type="expression" dxfId="21" priority="281">
      <formula>AND(Y54=0,Z54=0,AA54=0,AB54=0)</formula>
    </cfRule>
    <cfRule type="expression" dxfId="20" priority="280">
      <formula>X47="A"</formula>
    </cfRule>
  </conditionalFormatting>
  <conditionalFormatting sqref="AB60">
    <cfRule type="expression" dxfId="19" priority="757">
      <formula>AB60=0</formula>
    </cfRule>
  </conditionalFormatting>
  <conditionalFormatting sqref="AB62">
    <cfRule type="expression" dxfId="18" priority="54">
      <formula>U57="G"</formula>
    </cfRule>
    <cfRule type="expression" dxfId="17" priority="55">
      <formula>OR(U57="D",U57="E")</formula>
    </cfRule>
  </conditionalFormatting>
  <conditionalFormatting sqref="AB63">
    <cfRule type="expression" dxfId="16" priority="56">
      <formula>U57="D"</formula>
    </cfRule>
  </conditionalFormatting>
  <conditionalFormatting sqref="AB64">
    <cfRule type="expression" dxfId="15" priority="50">
      <formula>AND(Y64=0,Z64=0,AA64=0,AB64=0)</formula>
    </cfRule>
    <cfRule type="expression" dxfId="14" priority="49">
      <formula>X57="A"</formula>
    </cfRule>
  </conditionalFormatting>
  <conditionalFormatting sqref="AC43">
    <cfRule type="expression" dxfId="13" priority="549">
      <formula>OR(U37="B",U37="C")</formula>
    </cfRule>
    <cfRule type="expression" dxfId="12" priority="547">
      <formula>U37="D"</formula>
    </cfRule>
  </conditionalFormatting>
  <conditionalFormatting sqref="AC44">
    <cfRule type="expression" dxfId="11" priority="551">
      <formula>U37="A"</formula>
    </cfRule>
  </conditionalFormatting>
  <conditionalFormatting sqref="AC53">
    <cfRule type="expression" dxfId="10" priority="318">
      <formula>OR(U47="B",U47="C")</formula>
    </cfRule>
    <cfRule type="expression" dxfId="9" priority="316">
      <formula>U47="D"</formula>
    </cfRule>
  </conditionalFormatting>
  <conditionalFormatting sqref="AC54">
    <cfRule type="expression" dxfId="8" priority="320">
      <formula>U47="A"</formula>
    </cfRule>
  </conditionalFormatting>
  <conditionalFormatting sqref="AC63">
    <cfRule type="expression" dxfId="7" priority="85">
      <formula>U57="D"</formula>
    </cfRule>
    <cfRule type="expression" dxfId="6" priority="87">
      <formula>OR(U57="B",U57="C")</formula>
    </cfRule>
  </conditionalFormatting>
  <conditionalFormatting sqref="AC64">
    <cfRule type="expression" dxfId="5" priority="89">
      <formula>U57="A"</formula>
    </cfRule>
  </conditionalFormatting>
  <conditionalFormatting sqref="AK57:AK65">
    <cfRule type="cellIs" dxfId="4" priority="756" operator="equal">
      <formula>"haru"</formula>
    </cfRule>
    <cfRule type="cellIs" dxfId="3" priority="755" operator="equal">
      <formula>"natu"</formula>
    </cfRule>
  </conditionalFormatting>
  <conditionalFormatting sqref="AM57:AM65">
    <cfRule type="cellIs" dxfId="2" priority="754" operator="equal">
      <formula>"aki"</formula>
    </cfRule>
    <cfRule type="cellIs" dxfId="1" priority="753" operator="equal">
      <formula>"huyu"</formula>
    </cfRule>
  </conditionalFormatting>
  <conditionalFormatting sqref="BB1:BB9 BF1:BF9">
    <cfRule type="expression" dxfId="0" priority="1059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1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28</vt:i4>
      </vt:variant>
    </vt:vector>
  </HeadingPairs>
  <TitlesOfParts>
    <vt:vector size="32" baseType="lpstr">
      <vt:lpstr>A筆算位取り線色分け A</vt:lpstr>
      <vt:lpstr>B筆算位取り線 B</vt:lpstr>
      <vt:lpstr>C位取り線 C</vt:lpstr>
      <vt:lpstr>D式のみ D</vt:lpstr>
      <vt:lpstr>'A筆算位取り線色分け A'!aki</vt:lpstr>
      <vt:lpstr>'B筆算位取り線 B'!aki</vt:lpstr>
      <vt:lpstr>'C位取り線 C'!aki</vt:lpstr>
      <vt:lpstr>'D式のみ D'!aki</vt:lpstr>
      <vt:lpstr>'A筆算位取り線色分け A'!haru</vt:lpstr>
      <vt:lpstr>'B筆算位取り線 B'!haru</vt:lpstr>
      <vt:lpstr>'C位取り線 C'!haru</vt:lpstr>
      <vt:lpstr>'D式のみ D'!haru</vt:lpstr>
      <vt:lpstr>'A筆算位取り線色分け A'!huyu</vt:lpstr>
      <vt:lpstr>'B筆算位取り線 B'!huyu</vt:lpstr>
      <vt:lpstr>'C位取り線 C'!huyu</vt:lpstr>
      <vt:lpstr>'D式のみ D'!huyu</vt:lpstr>
      <vt:lpstr>'A筆算位取り線色分け A'!nasi</vt:lpstr>
      <vt:lpstr>'B筆算位取り線 B'!nasi</vt:lpstr>
      <vt:lpstr>'C位取り線 C'!nasi</vt:lpstr>
      <vt:lpstr>'D式のみ D'!nasi</vt:lpstr>
      <vt:lpstr>'A筆算位取り線色分け A'!natu</vt:lpstr>
      <vt:lpstr>'B筆算位取り線 B'!natu</vt:lpstr>
      <vt:lpstr>'C位取り線 C'!natu</vt:lpstr>
      <vt:lpstr>'D式のみ D'!natu</vt:lpstr>
      <vt:lpstr>'A筆算位取り線色分け A'!Print_Area</vt:lpstr>
      <vt:lpstr>'B筆算位取り線 B'!Print_Area</vt:lpstr>
      <vt:lpstr>'C位取り線 C'!Print_Area</vt:lpstr>
      <vt:lpstr>'D式のみ D'!Print_Area</vt:lpstr>
      <vt:lpstr>'A筆算位取り線色分け A'!zero</vt:lpstr>
      <vt:lpstr>'B筆算位取り線 B'!zero</vt:lpstr>
      <vt:lpstr>'C位取り線 C'!zero</vt:lpstr>
      <vt:lpstr>'D式のみ D'!zero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cp:lastPrinted>2025-08-07T15:25:02Z</cp:lastPrinted>
  <dcterms:created xsi:type="dcterms:W3CDTF">2025-07-08T12:53:29Z</dcterms:created>
  <dcterms:modified xsi:type="dcterms:W3CDTF">2025-08-08T09:01:31Z</dcterms:modified>
</cp:coreProperties>
</file>